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995" windowWidth="20115" windowHeight="6075" tabRatio="861"/>
  </bookViews>
  <sheets>
    <sheet name="Supplies" sheetId="1" r:id="rId1"/>
    <sheet name="Jobs" sheetId="2" r:id="rId2"/>
    <sheet name="Misbehave" sheetId="3" r:id="rId3"/>
    <sheet name="Nav Cards" sheetId="5" r:id="rId4"/>
    <sheet name="Local Color" sheetId="22" r:id="rId5"/>
  </sheets>
  <definedNames>
    <definedName name="_xlnm._FilterDatabase" localSheetId="1" hidden="1">Jobs!$A$1:$T$346</definedName>
    <definedName name="_xlnm._FilterDatabase" localSheetId="2" hidden="1">Misbehave!$A$1:$N$41</definedName>
    <definedName name="_xlnm._FilterDatabase" localSheetId="3" hidden="1">'Nav Cards'!$A$1:$L$68</definedName>
    <definedName name="_xlnm._FilterDatabase" localSheetId="0" hidden="1">Supplies!$A$1:$AU$195</definedName>
  </definedNames>
  <calcPr calcId="145621"/>
</workbook>
</file>

<file path=xl/calcChain.xml><?xml version="1.0" encoding="utf-8"?>
<calcChain xmlns="http://schemas.openxmlformats.org/spreadsheetml/2006/main">
  <c r="B68" i="5" l="1"/>
  <c r="C68" i="5"/>
  <c r="A68" i="5"/>
  <c r="AU12" i="1" l="1"/>
  <c r="AV12" i="1"/>
  <c r="AW12" i="1"/>
  <c r="AX12" i="1"/>
  <c r="AU13" i="1"/>
  <c r="AV13" i="1"/>
  <c r="AW13" i="1"/>
  <c r="AX13" i="1"/>
  <c r="AU18" i="1"/>
  <c r="AV18" i="1"/>
  <c r="AW18" i="1"/>
  <c r="AX18" i="1"/>
  <c r="AU29" i="1"/>
  <c r="AV29" i="1"/>
  <c r="AW29" i="1"/>
  <c r="AX29" i="1"/>
  <c r="AU32" i="1"/>
  <c r="AV32" i="1"/>
  <c r="AW32" i="1"/>
  <c r="AX32" i="1"/>
  <c r="AU33" i="1"/>
  <c r="AV33" i="1"/>
  <c r="AW33" i="1"/>
  <c r="AX33" i="1"/>
  <c r="AU35" i="1"/>
  <c r="AV35" i="1"/>
  <c r="AW35" i="1"/>
  <c r="AX35" i="1"/>
  <c r="AU41" i="1"/>
  <c r="AV41" i="1"/>
  <c r="AW41" i="1"/>
  <c r="AX41" i="1"/>
  <c r="AU52" i="1"/>
  <c r="AV52" i="1"/>
  <c r="AW52" i="1"/>
  <c r="AX52" i="1"/>
  <c r="AU54" i="1"/>
  <c r="AV54" i="1"/>
  <c r="AW54" i="1"/>
  <c r="AX54" i="1"/>
  <c r="AT32" i="1" l="1"/>
  <c r="AS32" i="1" s="1"/>
  <c r="AT18" i="1"/>
  <c r="AS18" i="1" s="1"/>
  <c r="AT54" i="1"/>
  <c r="AS54" i="1" s="1"/>
  <c r="AT41" i="1"/>
  <c r="AS41" i="1" s="1"/>
  <c r="AT35" i="1"/>
  <c r="AS35" i="1" s="1"/>
  <c r="AT12" i="1"/>
  <c r="AS12" i="1" s="1"/>
  <c r="AT33" i="1"/>
  <c r="AS33" i="1" s="1"/>
  <c r="AT29" i="1"/>
  <c r="AS29" i="1" s="1"/>
  <c r="AT13" i="1"/>
  <c r="AS13" i="1" s="1"/>
  <c r="AT52" i="1"/>
  <c r="AS52" i="1" s="1"/>
  <c r="AK201" i="1"/>
  <c r="AL201" i="1"/>
  <c r="AM201" i="1"/>
  <c r="AK203" i="1"/>
  <c r="AL203" i="1"/>
  <c r="AM203" i="1"/>
  <c r="AO52" i="1"/>
  <c r="AO160" i="1"/>
  <c r="AO105" i="1"/>
  <c r="AO108" i="1"/>
  <c r="AO146" i="1"/>
  <c r="AO120" i="1"/>
  <c r="AO85" i="1"/>
  <c r="AO113" i="1"/>
  <c r="AO115" i="1"/>
  <c r="AO116" i="1"/>
  <c r="AO114" i="1"/>
  <c r="AO145" i="1"/>
  <c r="AO96" i="1"/>
  <c r="AO168" i="1"/>
  <c r="AO143" i="1"/>
  <c r="AO122" i="1"/>
  <c r="AO106" i="1"/>
  <c r="AO175" i="1"/>
  <c r="AO128" i="1"/>
  <c r="AO127" i="1"/>
  <c r="AO126" i="1"/>
  <c r="AO144" i="1"/>
  <c r="AO12" i="1"/>
  <c r="AO142" i="1"/>
  <c r="AO13" i="1"/>
  <c r="AO32" i="1"/>
  <c r="AO41" i="1"/>
  <c r="AO54" i="1"/>
  <c r="AO29" i="1"/>
  <c r="AO18" i="1"/>
  <c r="AO33" i="1"/>
  <c r="AO35" i="1"/>
  <c r="AO150" i="1"/>
  <c r="AO158" i="1"/>
  <c r="AE203" i="1"/>
  <c r="AF203" i="1"/>
  <c r="AG203" i="1"/>
  <c r="AH203" i="1"/>
  <c r="AI203" i="1"/>
  <c r="AJ203" i="1"/>
  <c r="AN203" i="1"/>
  <c r="AO2" i="1"/>
  <c r="AO3" i="1"/>
  <c r="AO8" i="1"/>
  <c r="AO6" i="1"/>
  <c r="AO4" i="1"/>
  <c r="AO7" i="1"/>
  <c r="AO5" i="1"/>
  <c r="AO191" i="1"/>
  <c r="AO78" i="1"/>
  <c r="AO9" i="1"/>
  <c r="AO82" i="1"/>
  <c r="AO86" i="1"/>
  <c r="AO89" i="1"/>
  <c r="AO26" i="1"/>
  <c r="AO99" i="1"/>
  <c r="AO37" i="1"/>
  <c r="AO39" i="1"/>
  <c r="AO51" i="1"/>
  <c r="AO124" i="1"/>
  <c r="AO125" i="1"/>
  <c r="AO137" i="1"/>
  <c r="AO65" i="1"/>
  <c r="AO70" i="1"/>
  <c r="AO139" i="1"/>
  <c r="AO140" i="1"/>
  <c r="AO141" i="1"/>
  <c r="AO147" i="1"/>
  <c r="AO20" i="1"/>
  <c r="AO98" i="1"/>
  <c r="AO103" i="1"/>
  <c r="AO174" i="1"/>
  <c r="AO110" i="1"/>
  <c r="AO176" i="1"/>
  <c r="AO117" i="1"/>
  <c r="AO118" i="1"/>
  <c r="AO119" i="1"/>
  <c r="AO121" i="1"/>
  <c r="AO123" i="1"/>
  <c r="AO178" i="1"/>
  <c r="AO154" i="1"/>
  <c r="AO181" i="1"/>
  <c r="AO60" i="1"/>
  <c r="AO135" i="1"/>
  <c r="AO67" i="1"/>
  <c r="AO138" i="1"/>
  <c r="AO69" i="1"/>
  <c r="AO195" i="1"/>
  <c r="AO162" i="1"/>
  <c r="AO171" i="1"/>
  <c r="AO188" i="1"/>
  <c r="AO76" i="1"/>
  <c r="AO79" i="1"/>
  <c r="AO80" i="1"/>
  <c r="AO81" i="1"/>
  <c r="AO83" i="1"/>
  <c r="AO14" i="1"/>
  <c r="AO15" i="1"/>
  <c r="AO16" i="1"/>
  <c r="AO17" i="1"/>
  <c r="AO148" i="1"/>
  <c r="AO87" i="1"/>
  <c r="AO88" i="1"/>
  <c r="AO163" i="1"/>
  <c r="AO149" i="1"/>
  <c r="AO21" i="1"/>
  <c r="AO90" i="1"/>
  <c r="AO164" i="1"/>
  <c r="AO25" i="1"/>
  <c r="AO27" i="1"/>
  <c r="AO28" i="1"/>
  <c r="AO187" i="1"/>
  <c r="AO170" i="1"/>
  <c r="AO95" i="1"/>
  <c r="AO97" i="1"/>
  <c r="AO31" i="1"/>
  <c r="AO172" i="1"/>
  <c r="AO173" i="1"/>
  <c r="AO100" i="1"/>
  <c r="AO101" i="1"/>
  <c r="AO34" i="1"/>
  <c r="AO36" i="1"/>
  <c r="AO102" i="1"/>
  <c r="AO38" i="1"/>
  <c r="AO40" i="1"/>
  <c r="AO190" i="1"/>
  <c r="AO104" i="1"/>
  <c r="AO42" i="1"/>
  <c r="AO43" i="1"/>
  <c r="AO44" i="1"/>
  <c r="AO107" i="1"/>
  <c r="AO45" i="1"/>
  <c r="AO46" i="1"/>
  <c r="AO109" i="1"/>
  <c r="AO111" i="1"/>
  <c r="AO112" i="1"/>
  <c r="AO47" i="1"/>
  <c r="AO48" i="1"/>
  <c r="AO151" i="1"/>
  <c r="AO152" i="1"/>
  <c r="AO50" i="1"/>
  <c r="AO192" i="1"/>
  <c r="AO153" i="1"/>
  <c r="AO155" i="1"/>
  <c r="AO129" i="1"/>
  <c r="AO179" i="1"/>
  <c r="AO180" i="1"/>
  <c r="AO130" i="1"/>
  <c r="AO193" i="1"/>
  <c r="AO53" i="1"/>
  <c r="AO55" i="1"/>
  <c r="AO56" i="1"/>
  <c r="AO57" i="1"/>
  <c r="AO133" i="1"/>
  <c r="AO58" i="1"/>
  <c r="AO134" i="1"/>
  <c r="AO182" i="1"/>
  <c r="AO61" i="1"/>
  <c r="AO136" i="1"/>
  <c r="AO62" i="1"/>
  <c r="AO183" i="1"/>
  <c r="AO63" i="1"/>
  <c r="AO184" i="1"/>
  <c r="AO64" i="1"/>
  <c r="AO68" i="1"/>
  <c r="AO71" i="1"/>
  <c r="AO72" i="1"/>
  <c r="AO73" i="1"/>
  <c r="AO157" i="1"/>
  <c r="AO74" i="1"/>
  <c r="AO75" i="1"/>
  <c r="AO166" i="1"/>
  <c r="AO189" i="1"/>
  <c r="AO185" i="1"/>
  <c r="AO159" i="1"/>
  <c r="AO77" i="1"/>
  <c r="AO10" i="1"/>
  <c r="AO84" i="1"/>
  <c r="AO11" i="1"/>
  <c r="AO161" i="1"/>
  <c r="AO19" i="1"/>
  <c r="AO165" i="1"/>
  <c r="AO22" i="1"/>
  <c r="AO23" i="1"/>
  <c r="AO24" i="1"/>
  <c r="AO91" i="1"/>
  <c r="AO92" i="1"/>
  <c r="AO93" i="1"/>
  <c r="AO94" i="1"/>
  <c r="AO186" i="1"/>
  <c r="AO167" i="1"/>
  <c r="AO169" i="1"/>
  <c r="AO30" i="1"/>
  <c r="AO177" i="1"/>
  <c r="AO49" i="1"/>
  <c r="AO156" i="1"/>
  <c r="AO131" i="1"/>
  <c r="AO132" i="1"/>
  <c r="AO59" i="1"/>
  <c r="AO66" i="1"/>
  <c r="AO194" i="1"/>
  <c r="AN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P201" i="1"/>
  <c r="O201" i="1"/>
  <c r="N201" i="1"/>
  <c r="M201" i="1"/>
  <c r="L201" i="1"/>
  <c r="K201" i="1"/>
  <c r="J201" i="1"/>
  <c r="I201" i="1"/>
  <c r="H201" i="1"/>
  <c r="G201" i="1"/>
  <c r="AX66" i="1"/>
  <c r="AW66" i="1"/>
  <c r="AV66" i="1"/>
  <c r="AU66" i="1"/>
  <c r="AX59" i="1"/>
  <c r="AW59" i="1"/>
  <c r="AV59" i="1"/>
  <c r="AU59" i="1"/>
  <c r="AX49" i="1"/>
  <c r="AW49" i="1"/>
  <c r="AV49" i="1"/>
  <c r="AU49" i="1"/>
  <c r="AX30" i="1"/>
  <c r="AW30" i="1"/>
  <c r="AV30" i="1"/>
  <c r="AU30" i="1"/>
  <c r="AX24" i="1"/>
  <c r="AW24" i="1"/>
  <c r="AV24" i="1"/>
  <c r="AU24" i="1"/>
  <c r="AX23" i="1"/>
  <c r="AW23" i="1"/>
  <c r="AV23" i="1"/>
  <c r="AU23" i="1"/>
  <c r="AX22" i="1"/>
  <c r="AW22" i="1"/>
  <c r="AV22" i="1"/>
  <c r="AU22" i="1"/>
  <c r="AX19" i="1"/>
  <c r="AW19" i="1"/>
  <c r="AV19" i="1"/>
  <c r="AU19" i="1"/>
  <c r="AX11" i="1"/>
  <c r="AW11" i="1"/>
  <c r="AV11" i="1"/>
  <c r="AU11" i="1"/>
  <c r="AX10" i="1"/>
  <c r="AW10" i="1"/>
  <c r="AV10" i="1"/>
  <c r="AU10" i="1"/>
  <c r="AX75" i="1"/>
  <c r="AW75" i="1"/>
  <c r="AV75" i="1"/>
  <c r="AU75" i="1"/>
  <c r="AX74" i="1"/>
  <c r="AW74" i="1"/>
  <c r="AV74" i="1"/>
  <c r="AU74" i="1"/>
  <c r="AX73" i="1"/>
  <c r="AW73" i="1"/>
  <c r="AV73" i="1"/>
  <c r="AU73" i="1"/>
  <c r="AX72" i="1"/>
  <c r="AW72" i="1"/>
  <c r="AV72" i="1"/>
  <c r="AU72" i="1"/>
  <c r="AX71" i="1"/>
  <c r="AW71" i="1"/>
  <c r="AV71" i="1"/>
  <c r="AU71" i="1"/>
  <c r="AX68" i="1"/>
  <c r="AW68" i="1"/>
  <c r="AV68" i="1"/>
  <c r="AU68" i="1"/>
  <c r="AX64" i="1"/>
  <c r="AW64" i="1"/>
  <c r="AV64" i="1"/>
  <c r="AU64" i="1"/>
  <c r="AX63" i="1"/>
  <c r="AW63" i="1"/>
  <c r="AV63" i="1"/>
  <c r="AU63" i="1"/>
  <c r="AX62" i="1"/>
  <c r="AW62" i="1"/>
  <c r="AV62" i="1"/>
  <c r="AU62" i="1"/>
  <c r="AX61" i="1"/>
  <c r="AW61" i="1"/>
  <c r="AV61" i="1"/>
  <c r="AU61" i="1"/>
  <c r="AX58" i="1"/>
  <c r="AW58" i="1"/>
  <c r="AV58" i="1"/>
  <c r="AU58" i="1"/>
  <c r="AX57" i="1"/>
  <c r="AW57" i="1"/>
  <c r="AV57" i="1"/>
  <c r="AU57" i="1"/>
  <c r="AX56" i="1"/>
  <c r="AW56" i="1"/>
  <c r="AV56" i="1"/>
  <c r="AU56" i="1"/>
  <c r="AX55" i="1"/>
  <c r="AW55" i="1"/>
  <c r="AV55" i="1"/>
  <c r="AU55" i="1"/>
  <c r="AX53" i="1"/>
  <c r="AW53" i="1"/>
  <c r="AV53" i="1"/>
  <c r="AU53" i="1"/>
  <c r="AX50" i="1"/>
  <c r="AW50" i="1"/>
  <c r="AV50" i="1"/>
  <c r="AU50" i="1"/>
  <c r="AX48" i="1"/>
  <c r="AW48" i="1"/>
  <c r="AV48" i="1"/>
  <c r="AU48" i="1"/>
  <c r="AX47" i="1"/>
  <c r="AW47" i="1"/>
  <c r="AV47" i="1"/>
  <c r="AU47" i="1"/>
  <c r="AX46" i="1"/>
  <c r="AW46" i="1"/>
  <c r="AV46" i="1"/>
  <c r="AU46" i="1"/>
  <c r="AX45" i="1"/>
  <c r="AW45" i="1"/>
  <c r="AV45" i="1"/>
  <c r="AU45" i="1"/>
  <c r="AX44" i="1"/>
  <c r="AW44" i="1"/>
  <c r="AV44" i="1"/>
  <c r="AU44" i="1"/>
  <c r="AX43" i="1"/>
  <c r="AW43" i="1"/>
  <c r="AV43" i="1"/>
  <c r="AU43" i="1"/>
  <c r="AX42" i="1"/>
  <c r="AW42" i="1"/>
  <c r="AV42" i="1"/>
  <c r="AU42" i="1"/>
  <c r="AX40" i="1"/>
  <c r="AW40" i="1"/>
  <c r="AV40" i="1"/>
  <c r="AU40" i="1"/>
  <c r="AX38" i="1"/>
  <c r="AW38" i="1"/>
  <c r="AV38" i="1"/>
  <c r="AU38" i="1"/>
  <c r="AX36" i="1"/>
  <c r="AW36" i="1"/>
  <c r="AV36" i="1"/>
  <c r="AU36" i="1"/>
  <c r="AX34" i="1"/>
  <c r="AW34" i="1"/>
  <c r="AV34" i="1"/>
  <c r="AU34" i="1"/>
  <c r="AX31" i="1"/>
  <c r="AW31" i="1"/>
  <c r="AV31" i="1"/>
  <c r="AU31" i="1"/>
  <c r="AX28" i="1"/>
  <c r="AW28" i="1"/>
  <c r="AV28" i="1"/>
  <c r="AU28" i="1"/>
  <c r="AX27" i="1"/>
  <c r="AW27" i="1"/>
  <c r="AV27" i="1"/>
  <c r="AU27" i="1"/>
  <c r="AX25" i="1"/>
  <c r="AW25" i="1"/>
  <c r="AV25" i="1"/>
  <c r="AU25" i="1"/>
  <c r="AX21" i="1"/>
  <c r="AW21" i="1"/>
  <c r="AV21" i="1"/>
  <c r="AU21" i="1"/>
  <c r="AX17" i="1"/>
  <c r="AW17" i="1"/>
  <c r="AV17" i="1"/>
  <c r="AU17" i="1"/>
  <c r="AX16" i="1"/>
  <c r="AW16" i="1"/>
  <c r="AV16" i="1"/>
  <c r="AU16" i="1"/>
  <c r="AX15" i="1"/>
  <c r="AW15" i="1"/>
  <c r="AV15" i="1"/>
  <c r="AU15" i="1"/>
  <c r="AX14" i="1"/>
  <c r="AW14" i="1"/>
  <c r="AV14" i="1"/>
  <c r="AU14" i="1"/>
  <c r="AX69" i="1"/>
  <c r="AW69" i="1"/>
  <c r="AV69" i="1"/>
  <c r="AU69" i="1"/>
  <c r="AX67" i="1"/>
  <c r="AW67" i="1"/>
  <c r="AV67" i="1"/>
  <c r="AU67" i="1"/>
  <c r="AX60" i="1"/>
  <c r="AW60" i="1"/>
  <c r="AV60" i="1"/>
  <c r="AU60" i="1"/>
  <c r="AX20" i="1"/>
  <c r="AW20" i="1"/>
  <c r="AV20" i="1"/>
  <c r="AU20" i="1"/>
  <c r="AX70" i="1"/>
  <c r="AW70" i="1"/>
  <c r="AV70" i="1"/>
  <c r="AU70" i="1"/>
  <c r="AX65" i="1"/>
  <c r="AW65" i="1"/>
  <c r="AV65" i="1"/>
  <c r="AU65" i="1"/>
  <c r="AX51" i="1"/>
  <c r="AW51" i="1"/>
  <c r="AV51" i="1"/>
  <c r="AU51" i="1"/>
  <c r="AX39" i="1"/>
  <c r="AW39" i="1"/>
  <c r="AV39" i="1"/>
  <c r="AU39" i="1"/>
  <c r="AX37" i="1"/>
  <c r="AW37" i="1"/>
  <c r="AV37" i="1"/>
  <c r="AU37" i="1"/>
  <c r="AX26" i="1"/>
  <c r="AW26" i="1"/>
  <c r="AV26" i="1"/>
  <c r="AU26" i="1"/>
  <c r="AX9" i="1"/>
  <c r="AW9" i="1"/>
  <c r="AV9" i="1"/>
  <c r="AU9" i="1"/>
  <c r="AX5" i="1"/>
  <c r="AW5" i="1"/>
  <c r="AV5" i="1"/>
  <c r="AU5" i="1"/>
  <c r="AX4" i="1"/>
  <c r="AW4" i="1"/>
  <c r="AV4" i="1"/>
  <c r="AU4" i="1"/>
  <c r="AX3" i="1"/>
  <c r="AW3" i="1"/>
  <c r="AV3" i="1"/>
  <c r="AU3" i="1"/>
  <c r="AX2" i="1"/>
  <c r="AW2" i="1"/>
  <c r="AV2" i="1"/>
  <c r="AU2" i="1"/>
  <c r="G68" i="5"/>
  <c r="F68" i="5"/>
  <c r="E68" i="5"/>
  <c r="AO201" i="1" l="1"/>
  <c r="AT3" i="1"/>
  <c r="AS3" i="1" s="1"/>
  <c r="AT4" i="1"/>
  <c r="AS4" i="1" s="1"/>
  <c r="AT5" i="1"/>
  <c r="AS5" i="1" s="1"/>
  <c r="AT42" i="1"/>
  <c r="AS42" i="1" s="1"/>
  <c r="AT43" i="1"/>
  <c r="AS43" i="1" s="1"/>
  <c r="AT45" i="1"/>
  <c r="AS45" i="1" s="1"/>
  <c r="AT47" i="1"/>
  <c r="AS47" i="1" s="1"/>
  <c r="AT48" i="1"/>
  <c r="AS48" i="1" s="1"/>
  <c r="AT50" i="1"/>
  <c r="AS50" i="1" s="1"/>
  <c r="AO203" i="1"/>
  <c r="AT9" i="1"/>
  <c r="AS9" i="1" s="1"/>
  <c r="AT65" i="1"/>
  <c r="AS65" i="1" s="1"/>
  <c r="AT20" i="1"/>
  <c r="AS20" i="1" s="1"/>
  <c r="AT55" i="1"/>
  <c r="AS55" i="1" s="1"/>
  <c r="AT57" i="1"/>
  <c r="AS57" i="1" s="1"/>
  <c r="AT61" i="1"/>
  <c r="AS61" i="1" s="1"/>
  <c r="AT63" i="1"/>
  <c r="AS63" i="1" s="1"/>
  <c r="AT68" i="1"/>
  <c r="AS68" i="1" s="1"/>
  <c r="AT72" i="1"/>
  <c r="AS72" i="1" s="1"/>
  <c r="AT74" i="1"/>
  <c r="AS74" i="1" s="1"/>
  <c r="AT10" i="1"/>
  <c r="AS10" i="1" s="1"/>
  <c r="AT19" i="1"/>
  <c r="AS19" i="1" s="1"/>
  <c r="AT22" i="1"/>
  <c r="AS22" i="1" s="1"/>
  <c r="AT24" i="1"/>
  <c r="AS24" i="1" s="1"/>
  <c r="AT30" i="1"/>
  <c r="AS30" i="1" s="1"/>
  <c r="AT49" i="1"/>
  <c r="AS49" i="1" s="1"/>
  <c r="AT59" i="1"/>
  <c r="AS59" i="1" s="1"/>
  <c r="AT66" i="1"/>
  <c r="AS66" i="1" s="1"/>
  <c r="AT60" i="1"/>
  <c r="AS60" i="1" s="1"/>
  <c r="AT67" i="1"/>
  <c r="AS67" i="1" s="1"/>
  <c r="AT14" i="1"/>
  <c r="AS14" i="1" s="1"/>
  <c r="AT16" i="1"/>
  <c r="AS16" i="1" s="1"/>
  <c r="AT17" i="1"/>
  <c r="AS17" i="1" s="1"/>
  <c r="AT21" i="1"/>
  <c r="AS21" i="1" s="1"/>
  <c r="AT26" i="1"/>
  <c r="AS26" i="1" s="1"/>
  <c r="AT39" i="1"/>
  <c r="AS39" i="1" s="1"/>
  <c r="AT70" i="1"/>
  <c r="AS70" i="1" s="1"/>
  <c r="AT53" i="1"/>
  <c r="AS53" i="1" s="1"/>
  <c r="AT56" i="1"/>
  <c r="AS56" i="1" s="1"/>
  <c r="AT58" i="1"/>
  <c r="AS58" i="1" s="1"/>
  <c r="AT62" i="1"/>
  <c r="AS62" i="1" s="1"/>
  <c r="AT64" i="1"/>
  <c r="AS64" i="1" s="1"/>
  <c r="AT71" i="1"/>
  <c r="AS71" i="1" s="1"/>
  <c r="AT73" i="1"/>
  <c r="AS73" i="1" s="1"/>
  <c r="AT75" i="1"/>
  <c r="AS75" i="1" s="1"/>
  <c r="AT11" i="1"/>
  <c r="AS11" i="1" s="1"/>
  <c r="AT23" i="1"/>
  <c r="AS23" i="1" s="1"/>
  <c r="AT25" i="1"/>
  <c r="AS25" i="1" s="1"/>
  <c r="AT27" i="1"/>
  <c r="AS27" i="1" s="1"/>
  <c r="AT31" i="1"/>
  <c r="AS31" i="1" s="1"/>
  <c r="AT36" i="1"/>
  <c r="AS36" i="1" s="1"/>
  <c r="AT38" i="1"/>
  <c r="AS38" i="1" s="1"/>
  <c r="AT40" i="1"/>
  <c r="AS40" i="1" s="1"/>
  <c r="AT37" i="1"/>
  <c r="AS37" i="1" s="1"/>
  <c r="AT69" i="1"/>
  <c r="AS69" i="1" s="1"/>
  <c r="AT28" i="1"/>
  <c r="AS28" i="1" s="1"/>
  <c r="AT44" i="1"/>
  <c r="AS44" i="1" s="1"/>
  <c r="AT2" i="1"/>
  <c r="AS2" i="1" s="1"/>
  <c r="AT51" i="1"/>
  <c r="AS51" i="1" s="1"/>
  <c r="AT15" i="1"/>
  <c r="AS15" i="1" s="1"/>
  <c r="AT34" i="1"/>
  <c r="AS34" i="1" s="1"/>
  <c r="AT46" i="1"/>
  <c r="AS46" i="1" s="1"/>
</calcChain>
</file>

<file path=xl/sharedStrings.xml><?xml version="1.0" encoding="utf-8"?>
<sst xmlns="http://schemas.openxmlformats.org/spreadsheetml/2006/main" count="5649" uniqueCount="1704">
  <si>
    <t>Name</t>
  </si>
  <si>
    <t>Type</t>
  </si>
  <si>
    <t>Cost</t>
  </si>
  <si>
    <t>Description</t>
  </si>
  <si>
    <t>Cry Baby</t>
  </si>
  <si>
    <t>Ship Upgrade</t>
  </si>
  <si>
    <t>When in a Sector with Alliance Crusier, discard to ignore Alliance Cruiser's effects and move the Cruiser 1 Sector within Alliance Space.</t>
  </si>
  <si>
    <t>Space Bazaar</t>
  </si>
  <si>
    <t>Gun Hand</t>
  </si>
  <si>
    <t>Crew</t>
  </si>
  <si>
    <t>Expendable: When Killed, discard instead of Removing from Play.</t>
  </si>
  <si>
    <t>Fight</t>
  </si>
  <si>
    <t>Merc</t>
  </si>
  <si>
    <t>X</t>
  </si>
  <si>
    <t>Scrapper</t>
  </si>
  <si>
    <t>Dirty Leech: +2 Fuel from Salvage Ops.</t>
  </si>
  <si>
    <t>Tech</t>
  </si>
  <si>
    <t>Pilot</t>
  </si>
  <si>
    <t>Enforcer</t>
  </si>
  <si>
    <t>Intimidating: +[Negotiate] When Carrying a Firearm.</t>
  </si>
  <si>
    <t>Tracey</t>
  </si>
  <si>
    <t>Jesse</t>
  </si>
  <si>
    <t>Wash</t>
  </si>
  <si>
    <t>Negotiate</t>
  </si>
  <si>
    <t>Grifter</t>
  </si>
  <si>
    <t>Unlucky: Whenever a Crew is Killed, Tracey must be Killed first.</t>
  </si>
  <si>
    <t>Opportunist: +1 Contraband from Salvage Ops.</t>
  </si>
  <si>
    <t>Hard Burn: +1 to Full Burn Range.</t>
  </si>
  <si>
    <t>"Bona Fide" Credentials</t>
  </si>
  <si>
    <t>Fake ID</t>
  </si>
  <si>
    <t>Fancy Duds</t>
  </si>
  <si>
    <t>Hacking Rig</t>
  </si>
  <si>
    <t>Transport</t>
  </si>
  <si>
    <t>Shiny Neck Tie</t>
  </si>
  <si>
    <t>Pistol</t>
  </si>
  <si>
    <t>Firearm</t>
  </si>
  <si>
    <t>Security Interface Pad</t>
  </si>
  <si>
    <t>4WD Mule</t>
  </si>
  <si>
    <t>Hastily Forged Documents</t>
  </si>
  <si>
    <t>D</t>
  </si>
  <si>
    <t>1D</t>
  </si>
  <si>
    <t>Knife</t>
  </si>
  <si>
    <t>Explosive Charge</t>
  </si>
  <si>
    <t>Sniper Rifle</t>
  </si>
  <si>
    <t>Explosives</t>
  </si>
  <si>
    <t>Jayne's Cunning Hat</t>
  </si>
  <si>
    <t>When Misbehaving, re-roll any Test result of 1. Does not count towards Gear Limit.</t>
  </si>
  <si>
    <t>Persephone</t>
  </si>
  <si>
    <t>Low Life Vulture: +1 Part from Salvage Ops.</t>
  </si>
  <si>
    <t>After completing a Crime Job, Load 1 Cargo.</t>
  </si>
  <si>
    <t>Helen</t>
  </si>
  <si>
    <t>Mechanic</t>
  </si>
  <si>
    <t>Morale Booster: You may use an Action on your turn to remove Disgruntled from a Crew other than Helen.</t>
  </si>
  <si>
    <t>Billy</t>
  </si>
  <si>
    <t>Bree</t>
  </si>
  <si>
    <t>Emma</t>
  </si>
  <si>
    <t>River Tam</t>
  </si>
  <si>
    <t>Shepherd Book</t>
  </si>
  <si>
    <t>Simon Tam</t>
  </si>
  <si>
    <t>Salvage Pro: +1 Cargo from Salvage Ops.</t>
  </si>
  <si>
    <t>Black Market Ties: May sell Parts to any Solid Contact for $300.</t>
  </si>
  <si>
    <t>Gifted: See card.</t>
  </si>
  <si>
    <t>Soldier</t>
  </si>
  <si>
    <t>Medic</t>
  </si>
  <si>
    <t>Secret Past: If Working Immoral Job, Shepherd Book must stay Onboard Ship.</t>
  </si>
  <si>
    <t>"I am very smart": +2 to Medic Checks. +2 to River Tam's "Gifted" rolls.</t>
  </si>
  <si>
    <t>A Very Fine Hat</t>
  </si>
  <si>
    <t>Kaylee's Fluffy Pink Dress</t>
  </si>
  <si>
    <t>When Dealing with Contacts, you may Consider up to 4 Jobs.</t>
  </si>
  <si>
    <t>When Buying from Suppliers, you may Buy up to 3 cards.</t>
  </si>
  <si>
    <t>Companion</t>
  </si>
  <si>
    <t>Silverhold</t>
  </si>
  <si>
    <t>Regina</t>
  </si>
  <si>
    <t>Osiris</t>
  </si>
  <si>
    <t>Cargo Hold</t>
  </si>
  <si>
    <t>Exterior Cargo Pods: 2 Additional Cargo Hold areas.</t>
  </si>
  <si>
    <t>Med Staff</t>
  </si>
  <si>
    <t>Interrogator</t>
  </si>
  <si>
    <t>Inara</t>
  </si>
  <si>
    <t>Yolonda</t>
  </si>
  <si>
    <t>Ambassador: May re-roll Negotiate Tests.</t>
  </si>
  <si>
    <t>Deceptive: If Saffron or Bridgit are hired by anyone, Remove Yolanda from Play.</t>
  </si>
  <si>
    <t>Official Lookin' Vehicle</t>
  </si>
  <si>
    <t>Alliance Ident Card</t>
  </si>
  <si>
    <t>Simon's Surgical Kit</t>
  </si>
  <si>
    <t>Counts as Solid with Harken. Crew carrying ignores Wanted Crew Roll.</t>
  </si>
  <si>
    <t>+1 to Medic Checks.</t>
  </si>
  <si>
    <t>Fully Equipped Med Bay</t>
  </si>
  <si>
    <t>May re-roll Medic Checks.</t>
  </si>
  <si>
    <t>Full Tune-Up &amp; Retro-Fit</t>
  </si>
  <si>
    <t>Ignore all Breakdowns.</t>
  </si>
  <si>
    <t>Shiny New State-of-the-Art Compression Coils</t>
  </si>
  <si>
    <t>May Mosey up to 2 Sectors. Ignore all Breakdowns.</t>
  </si>
  <si>
    <t>Expanded Crew Quarters</t>
  </si>
  <si>
    <t>Modified Radion Accelerator Mark II</t>
  </si>
  <si>
    <t>Ship Upgrade (Drive Core)</t>
  </si>
  <si>
    <t>Enhanced Graviton Accelerator</t>
  </si>
  <si>
    <t>Range: 6. 1 Fuel to Initiate Full Burn.</t>
  </si>
  <si>
    <t>Range: 6. 1 Fuel to Initiate Full Burn. May Mosey up to 2 Sectors. Ignore all Breakdowns.</t>
  </si>
  <si>
    <t>Hyper-Efficient Radion Accelerator Mark III</t>
  </si>
  <si>
    <t>Bester</t>
  </si>
  <si>
    <t>"Genius" Mechanic: On [Tech] Tests, "Thrillin' Heroics" bonus dice do not apply.</t>
  </si>
  <si>
    <t>Bridgit</t>
  </si>
  <si>
    <t>Deceptive: If Yolonda or Saffron are hired by anyone, Remove Bridgit from Play.</t>
  </si>
  <si>
    <t>Crow</t>
  </si>
  <si>
    <t>Knife Fighter: +[Fight] When Carrying a Knife. May not Carry a Firearm.</t>
  </si>
  <si>
    <t>Grange Brothers</t>
  </si>
  <si>
    <t>Two of a Kind: May Carry 2 Gear. Must pass 2 Alliance Wanted Crew rolls to dodge capture.</t>
  </si>
  <si>
    <t>Kaylee</t>
  </si>
  <si>
    <t>Natural Know How: May re-roll [Tech] Tests.</t>
  </si>
  <si>
    <t>Lucy</t>
  </si>
  <si>
    <t>Morale Booster: You may use an Action on your turn to remove Disgruntled from a Crew other than Lucy.</t>
  </si>
  <si>
    <t>Lund</t>
  </si>
  <si>
    <t>Cheap Shot: May use Gear in "Kosherized" Fight Tests.</t>
  </si>
  <si>
    <t>Two-Fry</t>
  </si>
  <si>
    <t>Dead-Eye: When Carrying a Sniper Rifle on Jobs, draw 1 fewer Misbehave Card, down to a minimum of 1.</t>
  </si>
  <si>
    <t>Kaylee's Reprogrammer</t>
  </si>
  <si>
    <t>Glucklich Jia 642X</t>
  </si>
  <si>
    <t>Crow's Knife</t>
  </si>
  <si>
    <t>2D</t>
  </si>
  <si>
    <t>Fast Horses</t>
  </si>
  <si>
    <t>Overcharged Grav Thrusters</t>
  </si>
  <si>
    <t>+1 to Full Burn Range.</t>
  </si>
  <si>
    <t>Sky Hook</t>
  </si>
  <si>
    <t>Requires Pilot to use. After completing a Crime Job, Load 1 Contraband.</t>
  </si>
  <si>
    <t>Stash</t>
  </si>
  <si>
    <t>Onboard Chop Shop</t>
  </si>
  <si>
    <t>After any Salvage Op, take $500 and Load 1 Contraband.</t>
  </si>
  <si>
    <t>GJ Flashkill Pod Grenades</t>
  </si>
  <si>
    <t>Burgess's Laser</t>
  </si>
  <si>
    <t>Requires [Tech] to Carry.</t>
  </si>
  <si>
    <t>"Vera"</t>
  </si>
  <si>
    <t>Jayne</t>
  </si>
  <si>
    <t>Public Relations: May Carry 3 Gear.</t>
  </si>
  <si>
    <t>Stitch</t>
  </si>
  <si>
    <t>Cantankerous: Once per job, may treat a Negotiate as a Fighting Test.</t>
  </si>
  <si>
    <t>Zoe</t>
  </si>
  <si>
    <t>Dust Devil: May re-roll Fighting Tests.</t>
  </si>
  <si>
    <t>Saffron</t>
  </si>
  <si>
    <t>Deceptive: If Bridgit or Yolonda are hired by anyone, Remove Saffron from Play.</t>
  </si>
  <si>
    <t>Hill Folk</t>
  </si>
  <si>
    <t>Stark</t>
  </si>
  <si>
    <t>Angry Mob: +[Fighting] when you have at least 3 Hill Fok in your crew. Hill Folk.</t>
  </si>
  <si>
    <t>The Patron</t>
  </si>
  <si>
    <t>Doralee</t>
  </si>
  <si>
    <t>Fendris</t>
  </si>
  <si>
    <t>Skunk</t>
  </si>
  <si>
    <t>Henchman #2: If your Leader becomes Disgruntled, Disgruntle Fendris instead.</t>
  </si>
  <si>
    <t>Firebug: +[Negotiate] when Carrying Explosives.</t>
  </si>
  <si>
    <t>Gear</t>
  </si>
  <si>
    <t>Morale Booster: You may use an Action on your turn to remove Disgruntled from a Crew other than Emma.</t>
  </si>
  <si>
    <t>YCTtS</t>
  </si>
  <si>
    <t>Radion Accelerator Mark I</t>
  </si>
  <si>
    <t>1 Fuel to initiate Full Burn.</t>
  </si>
  <si>
    <t>Womack</t>
  </si>
  <si>
    <t>Leader</t>
  </si>
  <si>
    <t>Cold and Heartless: When you complete an Immoral Job take $500.</t>
  </si>
  <si>
    <t>Marco</t>
  </si>
  <si>
    <t>Gun Runner: You may Buy Gear with the "Explosives" or "Firearm" Keywords at half price.</t>
  </si>
  <si>
    <t>Burgess</t>
  </si>
  <si>
    <t>Taker: When you complete a Shipping Job, Load 1 Cargo.</t>
  </si>
  <si>
    <t>Monty</t>
  </si>
  <si>
    <t>Smuggler Extraordinaire: When you complete a Smuggling Job, take $500.</t>
  </si>
  <si>
    <t>Corbin</t>
  </si>
  <si>
    <t>Chop Shop: You may Buy Drive Cores and Ship Upgrades at half price.</t>
  </si>
  <si>
    <t>Nandi</t>
  </si>
  <si>
    <t>Heart of Gold: May Hire Crew at no cost.</t>
  </si>
  <si>
    <t>Malcolm</t>
  </si>
  <si>
    <t>Brown Coat: When you complete a Crime Job, take $500.</t>
  </si>
  <si>
    <t>Contact</t>
  </si>
  <si>
    <t>Location 1</t>
  </si>
  <si>
    <t>Location 2</t>
  </si>
  <si>
    <t>Details</t>
  </si>
  <si>
    <t>Pay</t>
  </si>
  <si>
    <t>Bonus</t>
  </si>
  <si>
    <t>Special</t>
  </si>
  <si>
    <t>On the up and up, I swear!</t>
  </si>
  <si>
    <t>Badger</t>
  </si>
  <si>
    <t>Yes</t>
  </si>
  <si>
    <t>Shipping</t>
  </si>
  <si>
    <t>Londinium, White Sun</t>
  </si>
  <si>
    <t>Ezra, Georgia</t>
  </si>
  <si>
    <t>2 Cargo</t>
  </si>
  <si>
    <t>Albion, White Sun</t>
  </si>
  <si>
    <t>Brisingamnen, Himinbjorg</t>
  </si>
  <si>
    <t>Ariel, White Sun</t>
  </si>
  <si>
    <t>Harvest, Red Sun</t>
  </si>
  <si>
    <t>Persephone, Lux</t>
  </si>
  <si>
    <t>Three Hills, Georgia</t>
  </si>
  <si>
    <t>Athens, Georgia</t>
  </si>
  <si>
    <t>Space Bazaar, Red Sun</t>
  </si>
  <si>
    <t>Breaking into new markets</t>
  </si>
  <si>
    <t>Playing the middleman</t>
  </si>
  <si>
    <t>Hard goods for hard times</t>
  </si>
  <si>
    <t>Bilking the yokels</t>
  </si>
  <si>
    <t>Keep your noses clean</t>
  </si>
  <si>
    <t>Jubilee, Red Sun</t>
  </si>
  <si>
    <t>Soldier +300</t>
  </si>
  <si>
    <t>Making the love connection</t>
  </si>
  <si>
    <t>Sihnon, White Sun</t>
  </si>
  <si>
    <t>Boros, Georgia</t>
  </si>
  <si>
    <t>Companion +500</t>
  </si>
  <si>
    <t>No</t>
  </si>
  <si>
    <t>Crime</t>
  </si>
  <si>
    <t>Offload the motherlode</t>
  </si>
  <si>
    <t>Motherlode, Red Sun</t>
  </si>
  <si>
    <t>Misbehave 2</t>
  </si>
  <si>
    <t>Hump 'em, let 'em twist!</t>
  </si>
  <si>
    <t>Silverhold, Heinlein</t>
  </si>
  <si>
    <t>Raising funds at the fundraising</t>
  </si>
  <si>
    <t>Losing patience with Patience…</t>
  </si>
  <si>
    <t>Cover Your Tracks</t>
  </si>
  <si>
    <t>Procure the postman's parcel</t>
  </si>
  <si>
    <t>Poking holes in Niska's plan</t>
  </si>
  <si>
    <t>Takes my breath away</t>
  </si>
  <si>
    <t>Hera, Murphy</t>
  </si>
  <si>
    <t>Misbehave 3</t>
  </si>
  <si>
    <t>Mechanic +1 Part</t>
  </si>
  <si>
    <t>Diamonds the size of testicles…</t>
  </si>
  <si>
    <t>Kerry, Georgia</t>
  </si>
  <si>
    <t>The hospital job</t>
  </si>
  <si>
    <t>Medic +400</t>
  </si>
  <si>
    <t>Santo, Qin Shi Huang</t>
  </si>
  <si>
    <t>Badger's 11 casino caper</t>
  </si>
  <si>
    <t>Jiangyin, Red Sun</t>
  </si>
  <si>
    <t>The Alliance payroll caper</t>
  </si>
  <si>
    <t>St. Alban's, Red Sun</t>
  </si>
  <si>
    <t>Crack the Safe</t>
  </si>
  <si>
    <t>Withdraw from the 1st Bank &amp; Trust</t>
  </si>
  <si>
    <t>Smuggling</t>
  </si>
  <si>
    <t>300/F</t>
  </si>
  <si>
    <t>Aphrodite, Murphy</t>
  </si>
  <si>
    <t>Send them to the ruttin' mines!</t>
  </si>
  <si>
    <t>Slave wrangling</t>
  </si>
  <si>
    <t>Sowing chaos</t>
  </si>
  <si>
    <t>Pushing drops</t>
  </si>
  <si>
    <t>Valentine, White Sun</t>
  </si>
  <si>
    <t>Try one of the border planets</t>
  </si>
  <si>
    <t>Time for a fancy shindig</t>
  </si>
  <si>
    <t>Regina, Georgia</t>
  </si>
  <si>
    <t>Harken</t>
  </si>
  <si>
    <t>Equipment delivery: Persephone</t>
  </si>
  <si>
    <t>Osiris, White Sun</t>
  </si>
  <si>
    <t>4 Cargo</t>
  </si>
  <si>
    <t>Cargo delivery: Valentine</t>
  </si>
  <si>
    <t>Cargo delivery: Ariel</t>
  </si>
  <si>
    <t>Cargo delivery: Osiris</t>
  </si>
  <si>
    <t>1 Cargo</t>
  </si>
  <si>
    <t>Cargo delivery: Albion</t>
  </si>
  <si>
    <t>Cargo delivery: Sihnon</t>
  </si>
  <si>
    <t>4 Parts</t>
  </si>
  <si>
    <t>Equipment delivery: Bellerophon</t>
  </si>
  <si>
    <t>Bellerophon, White Sun</t>
  </si>
  <si>
    <t>Scrap hauling: Space Bazaar</t>
  </si>
  <si>
    <t>Vital supplies: Jubilee</t>
  </si>
  <si>
    <t>Relief supplies: St. Albans</t>
  </si>
  <si>
    <t>St. Albans, Red Sun</t>
  </si>
  <si>
    <t>Fuel run: Silverhold</t>
  </si>
  <si>
    <t>8 Fuel</t>
  </si>
  <si>
    <t>Scrap hauling: Aesir</t>
  </si>
  <si>
    <t>Aesir, Himinbjorg</t>
  </si>
  <si>
    <t>Fuel run: Boros</t>
  </si>
  <si>
    <t>Relief supplies: Newhope</t>
  </si>
  <si>
    <t>Newhope, Georgia</t>
  </si>
  <si>
    <t>Vacationers to Pelorum</t>
  </si>
  <si>
    <t>Pelorum, Lux</t>
  </si>
  <si>
    <t>Settlers to New Melbourne</t>
  </si>
  <si>
    <t>Settlers to Regina</t>
  </si>
  <si>
    <t>Bernadette, White Sun</t>
  </si>
  <si>
    <t>New Melbourne, Red Sun</t>
  </si>
  <si>
    <t>Liann Jiun, White Sun</t>
  </si>
  <si>
    <t>Anson's World, Red Sun</t>
  </si>
  <si>
    <t>Gonghe, White Sun</t>
  </si>
  <si>
    <t>Patience</t>
  </si>
  <si>
    <t>Ithaca, Georgia</t>
  </si>
  <si>
    <t>300/P</t>
  </si>
  <si>
    <t>Feed for the herds</t>
  </si>
  <si>
    <t>3 Cargo</t>
  </si>
  <si>
    <t>Priam, Georgia</t>
  </si>
  <si>
    <t>Big Black cattle drive</t>
  </si>
  <si>
    <t>The beef must flow!</t>
  </si>
  <si>
    <t>Guns for my gun-hands</t>
  </si>
  <si>
    <t>Brisingamen, Himinbjorg</t>
  </si>
  <si>
    <t>Henpecked Badger</t>
  </si>
  <si>
    <t>Good old fashined mail robbery</t>
  </si>
  <si>
    <t>Good fences make good neighbors</t>
  </si>
  <si>
    <t>Cattle rustling</t>
  </si>
  <si>
    <t>Bank holdup</t>
  </si>
  <si>
    <t>Swipe settler rations</t>
  </si>
  <si>
    <t>Laborer transport</t>
  </si>
  <si>
    <t>University student transport</t>
  </si>
  <si>
    <t>Medical emergency transport</t>
  </si>
  <si>
    <t>Forced settler relocation</t>
  </si>
  <si>
    <t>Ranch hand recruitment</t>
  </si>
  <si>
    <t>Dung run!</t>
  </si>
  <si>
    <t>Rob the Alliance pay train</t>
  </si>
  <si>
    <t>Motherlode Mine Holdup</t>
  </si>
  <si>
    <t>Homesteader transport</t>
  </si>
  <si>
    <t>200/P</t>
  </si>
  <si>
    <t>Irrigation supply run</t>
  </si>
  <si>
    <t>Feeding Alliance fat cats</t>
  </si>
  <si>
    <t>Zir Com deliveries: priority mail run</t>
  </si>
  <si>
    <t>Worker &amp; equipment transport</t>
  </si>
  <si>
    <t>Greenleaf, Red Sun</t>
  </si>
  <si>
    <t>Haulin' military scrap</t>
  </si>
  <si>
    <t>Heavy load! Motherlode ore</t>
  </si>
  <si>
    <t>Heavy Load</t>
  </si>
  <si>
    <t>Gun running: Jiangyin</t>
  </si>
  <si>
    <t>Courting Regina</t>
  </si>
  <si>
    <t>Courting Kerry</t>
  </si>
  <si>
    <t>Some discretion is required</t>
  </si>
  <si>
    <t>Gun running: Three Hills</t>
  </si>
  <si>
    <t>Stolen goods is still stolen</t>
  </si>
  <si>
    <t>Gun running: special order</t>
  </si>
  <si>
    <t>Hot cargo for cold settlers</t>
  </si>
  <si>
    <t>Remove Disrguntled from all Moral Crew.</t>
  </si>
  <si>
    <t>Source</t>
  </si>
  <si>
    <t>Niska</t>
  </si>
  <si>
    <t>Stranger to a strange land</t>
  </si>
  <si>
    <t>Triumph, Heinlein</t>
  </si>
  <si>
    <t>My wife's other nephew needs a lift</t>
  </si>
  <si>
    <t>Slave grab</t>
  </si>
  <si>
    <t>Wet-ware run</t>
  </si>
  <si>
    <t>Kidnapping for fun and profit!</t>
  </si>
  <si>
    <t>From great need springs great profit</t>
  </si>
  <si>
    <t>Narcotics express</t>
  </si>
  <si>
    <t>Pirated tech delivery</t>
  </si>
  <si>
    <t>Jump &amp; hump the competition</t>
  </si>
  <si>
    <t>Spec</t>
  </si>
  <si>
    <t>Pay = 1 Cargo per crew</t>
  </si>
  <si>
    <t>Pay = 1 Contra per crew</t>
  </si>
  <si>
    <t>What's yours is mine…</t>
  </si>
  <si>
    <t>Protection racket: shake down Greenleaf</t>
  </si>
  <si>
    <t>Protection racket: shake down Jubilee</t>
  </si>
  <si>
    <t>Taking candy from babies</t>
  </si>
  <si>
    <t>Hit the relief supplies convoy</t>
  </si>
  <si>
    <t>The temple job</t>
  </si>
  <si>
    <t>Explosives, Transport</t>
  </si>
  <si>
    <t>Postman only run once</t>
  </si>
  <si>
    <t>Cover your tracks</t>
  </si>
  <si>
    <t>A judge in Niska's pocket</t>
  </si>
  <si>
    <t>The Ariel City Museum art heist</t>
  </si>
  <si>
    <t>Sad little king of a sad little hill</t>
  </si>
  <si>
    <t>Her majesty, the mayor of Whitefall</t>
  </si>
  <si>
    <t>Corporate espionage: target Blue Sun</t>
  </si>
  <si>
    <t>Inside information</t>
  </si>
  <si>
    <t>Misbehave 4</t>
  </si>
  <si>
    <t>The train job</t>
  </si>
  <si>
    <t>Fancy Duds, Hacking Rig, Fake ID</t>
  </si>
  <si>
    <t>The Alliance Reserve bank heist</t>
  </si>
  <si>
    <t>Open the Vault</t>
  </si>
  <si>
    <t>Suit</t>
  </si>
  <si>
    <t>Ace</t>
  </si>
  <si>
    <t>Option 1</t>
  </si>
  <si>
    <t>Option 2</t>
  </si>
  <si>
    <t>A Bit of Local Color</t>
  </si>
  <si>
    <t>Diamond</t>
  </si>
  <si>
    <t>Bar Fight!</t>
  </si>
  <si>
    <t>Fight 6 Kosherized Rules; 1-5 Disgruntle all Crew on Job. Attempt Botched. 6+ Proceed.</t>
  </si>
  <si>
    <t>We Will Blow a New Crater in This Little Moon…</t>
  </si>
  <si>
    <t>Negotiate 6; 1-5 Attempt Botched. 6+ Proceed.</t>
  </si>
  <si>
    <t>A Rival Crew</t>
  </si>
  <si>
    <t>Getting Awfully Crowded in My Sky…</t>
  </si>
  <si>
    <t>Fight 9; 1-8 Kill a Crew, Warrant Issued. 9+ Proceed.</t>
  </si>
  <si>
    <t>Maybe We Can Make a Deal.</t>
  </si>
  <si>
    <t>Proceed. If this Job attempt is successful, cut Pay in half, rounded down. Bonuses are unaffected.</t>
  </si>
  <si>
    <t>Gun Play</t>
  </si>
  <si>
    <t>My Guns Will Do the Talkin'</t>
  </si>
  <si>
    <t>Fight 7; 1-6 Kill a Crew, Attempt Botched. 7+ Proceed.</t>
  </si>
  <si>
    <t>Crawl Away Like a Bitty Little Bug</t>
  </si>
  <si>
    <t>Disgruntle all Crew. Attempt Botched.</t>
  </si>
  <si>
    <t>Keep a Low Profile</t>
  </si>
  <si>
    <t>Take the Guards Out… Quiet Like</t>
  </si>
  <si>
    <t>Fight 6 Kosherized Rules; 1-5 Kill a Crew, Attempt Botched. 6+ Proceed.</t>
  </si>
  <si>
    <t>Let's See Ya Talk Your Walk Out of This One</t>
  </si>
  <si>
    <t>Negotiate 9 Bribes; 1-8 Warrant Issued. 9+ Proceed.</t>
  </si>
  <si>
    <t>Let the Bullets Fly</t>
  </si>
  <si>
    <t>Fight 8; 1-7 Kill a Crew, Attempt Botched. 8+ Proceed.</t>
  </si>
  <si>
    <t>Can't Get Paid If Yer Dead</t>
  </si>
  <si>
    <t>Requires Transport. Proceed.</t>
  </si>
  <si>
    <t>Time for Some Thrillin' Heroics</t>
  </si>
  <si>
    <t>Savin' the Day</t>
  </si>
  <si>
    <t>Fight 7; 1-6 Kill a Crew, Warrant Issued. 7+ Remove Disgruntled from Moral Crew, Proceed.</t>
  </si>
  <si>
    <t>Hump 'Em</t>
  </si>
  <si>
    <t>Disgruntle all Moral Crew. Proceed.</t>
  </si>
  <si>
    <t>Alliance Patrol</t>
  </si>
  <si>
    <t>Hearts</t>
  </si>
  <si>
    <t>Identification Please</t>
  </si>
  <si>
    <t>Negotiate 8 - 1 for each of your Warrants. 1-7 Warrant Issued. 8+ Proceed.</t>
  </si>
  <si>
    <t>Hightail It Outta There!</t>
  </si>
  <si>
    <t>Requires Transport. Attempt Botched.</t>
  </si>
  <si>
    <t>Backwater Deputies</t>
  </si>
  <si>
    <t>Maybe We Can Work Something Out?</t>
  </si>
  <si>
    <t>Negotiate 9 Bribes; 1-8 Attempt Botched. 9+ Proceed.</t>
  </si>
  <si>
    <t>There's Only a Couple of 'Em!</t>
  </si>
  <si>
    <t>Fight 7; 1-6 Kill a Crew, Warrant Issued. 7+ Proceed.</t>
  </si>
  <si>
    <t>Denied Docking Rights</t>
  </si>
  <si>
    <t>Cost of Doing Business</t>
  </si>
  <si>
    <t>These Are Not the Crooks You're Looking For…</t>
  </si>
  <si>
    <t>Tech 6; 1-5 Warrant Issued. 6+ Proceed.</t>
  </si>
  <si>
    <t>Kidnapped By Hill Folk</t>
  </si>
  <si>
    <t>The Witch Must Burn!</t>
  </si>
  <si>
    <t>Negotiate 8; 1-7 Kill a Crew, Attempt Botched. 8+ Proceed.</t>
  </si>
  <si>
    <t>Note the Man with the Really Big Gun</t>
  </si>
  <si>
    <t>Requires at least 2 Fight from FIREARM Gear: Proceed.</t>
  </si>
  <si>
    <t>Let's Go to the Crappy Town Where I'm a Hero!</t>
  </si>
  <si>
    <t>Jayne's Hat</t>
  </si>
  <si>
    <t>Speech! Speech! Speech!</t>
  </si>
  <si>
    <t>Negotiate 6; 1-5 Disgruntled all Crew. Attempt Botched. 6+ Proceed.</t>
  </si>
  <si>
    <t>Diabolical Master of Disguise</t>
  </si>
  <si>
    <t>The Local Law</t>
  </si>
  <si>
    <t>Money Talks!</t>
  </si>
  <si>
    <t>Negotiate 11 Bribes; 1-10 Attempt Botched. 11+ Proceed.</t>
  </si>
  <si>
    <t>Guns A'Blazin'!</t>
  </si>
  <si>
    <t>Fight 8; 1-7 Kill a Crew, Warrant Issued. 8+ Proceed.</t>
  </si>
  <si>
    <t>The Sheriff's Justice</t>
  </si>
  <si>
    <t>A Hard Man to Sway</t>
  </si>
  <si>
    <t>Negotiate 8; 1-7 Warrant Issued. 8+ Attempt Botched.</t>
  </si>
  <si>
    <t>An' Hell Followed With Him…</t>
  </si>
  <si>
    <t>Fight 9; 1-4 Kill all Crew, Warrant Issued. 5-8 Kill 2 Crew, Warrant Issued. 9+ Kill 1 Crew, Proceed.</t>
  </si>
  <si>
    <t>Tight Security</t>
  </si>
  <si>
    <t>Spades</t>
  </si>
  <si>
    <t>See What You Can Do…</t>
  </si>
  <si>
    <t>Tech 7; 1-6 Attempt Botched. 7+ Proceed.</t>
  </si>
  <si>
    <t>Oh, Real Subtle Guys…</t>
  </si>
  <si>
    <t>Kill the Alarm</t>
  </si>
  <si>
    <t>Rig a Bypass</t>
  </si>
  <si>
    <t>Tech 5; 1-4 Attempt Botched. 6+ Proceed.</t>
  </si>
  <si>
    <t>Just Shoot the Gorram Thing!</t>
  </si>
  <si>
    <t>Fight 7; 1-6 Warrant Issued. 7+ Proceed.</t>
  </si>
  <si>
    <t>It Was the Best Day Ever!</t>
  </si>
  <si>
    <t>I Was Pompous…</t>
  </si>
  <si>
    <t>If you have FANCY DUDS, Proceed. Otherwise, Negotiate 6; 1-5 Attempt Botched. 6+ Proceed.</t>
  </si>
  <si>
    <t>My Sister Was Crazy…</t>
  </si>
  <si>
    <t>If you have Medic, Proceed. Otherwise, Tech 6; 1-5 Attempt Botched. 6+ Proceed.</t>
  </si>
  <si>
    <t>A Little Job on the Side</t>
  </si>
  <si>
    <t>Profitable Detour</t>
  </si>
  <si>
    <t>Stay on Target…</t>
  </si>
  <si>
    <t>Proceed.</t>
  </si>
  <si>
    <t>Reaver Raid</t>
  </si>
  <si>
    <t>Run for Your Gorram Life!</t>
  </si>
  <si>
    <t>Requires TRANSPORT. Kill a Crew, Attempt Botched.</t>
  </si>
  <si>
    <t>Hide in the Vault</t>
  </si>
  <si>
    <t>Tech 5; 1-4 Kill all Crew, Attempt Botched. 5+ Take $1000, Attempt Botched.</t>
  </si>
  <si>
    <t>We Need a Distraction!</t>
  </si>
  <si>
    <t>Big Gorram Blast</t>
  </si>
  <si>
    <t>Requires EXPLOSIVES. Proceed.</t>
  </si>
  <si>
    <t>Jigger a Surprise for 'Em</t>
  </si>
  <si>
    <t>Tech 7; 1-6 Warrant Issued. 7+ Proceed.</t>
  </si>
  <si>
    <t>State of the Art Security System</t>
  </si>
  <si>
    <t>Work Some Hacking Magic</t>
  </si>
  <si>
    <t>Tech 9 +3 Tech with HACKING RIG; 1-8 Warrant Issued. 9+ Proceed.</t>
  </si>
  <si>
    <t>Bao Xin Jiu Huo</t>
  </si>
  <si>
    <t>Requires EXPLOSIVES. Attempt Botched.</t>
  </si>
  <si>
    <t>An Unexpected Opportunity</t>
  </si>
  <si>
    <t>Deal of the Century</t>
  </si>
  <si>
    <t>Negotiate 7; 1-6 Attempt Botched. 7+ Buy up to 3 Contraband for $100 each. Attempt Botched.</t>
  </si>
  <si>
    <t>Walk Away Entirely</t>
  </si>
  <si>
    <t>Locals in Need</t>
  </si>
  <si>
    <t>Clubs</t>
  </si>
  <si>
    <t>Feed Some Mouths</t>
  </si>
  <si>
    <t>Discard 1 Cargo. Remove Disgruntled from all Moral Crew. Proceed.</t>
  </si>
  <si>
    <t>We Don't Have Time for This</t>
  </si>
  <si>
    <t>Fight 3; 1-2 Attempt Botched. 3+ Disgruntle all Moral Crew. Proceed.</t>
  </si>
  <si>
    <t>It Takes a Woman's Touch</t>
  </si>
  <si>
    <t>Poise and Grace</t>
  </si>
  <si>
    <t>Negotiate 7 +3 Negotiate with FANCY DUDS; 1-6 Attempt Botched. 7+ Proceed.</t>
  </si>
  <si>
    <t>Subtlety and Subterfuge</t>
  </si>
  <si>
    <t>Tech 7 +3 Tech with HACKING RIG; 1-6 Attempt Botched. 7+ Proceed.</t>
  </si>
  <si>
    <t>An Interesting Day</t>
  </si>
  <si>
    <t>Money Weren't Good Enough</t>
  </si>
  <si>
    <t>Negotiate 12 Bribes; 1-11 Discard All Mercs. Attempt Botched. 12+ Proceed.</t>
  </si>
  <si>
    <t>Curse Your Sudden But Inveitable Betrayal!</t>
  </si>
  <si>
    <t>If Mercs' Fight total is higher than the rest of the Crew's, discard all Mercs. Include Gear in Fight totals. Proceed.</t>
  </si>
  <si>
    <t>A Formal Affair</t>
  </si>
  <si>
    <t>Look'n the Part</t>
  </si>
  <si>
    <t>Requires FANCY DUDS. Proceed.</t>
  </si>
  <si>
    <t>Work the Crowd</t>
  </si>
  <si>
    <t>Negotiatate 6; 1-5 Attempt Botched. 6+ Proceed.</t>
  </si>
  <si>
    <t>Knife Fight</t>
  </si>
  <si>
    <t>Brought a Gun, Eh?</t>
  </si>
  <si>
    <t>Requires FIREARM. Proceed.</t>
  </si>
  <si>
    <t>Slice &amp; Dice</t>
  </si>
  <si>
    <t>Fight 8 +3 Fight with any Knife. 1-7 Attempt Botched. 8+ Proceed.</t>
  </si>
  <si>
    <t>Ambush</t>
  </si>
  <si>
    <t>They've Got Us Surrounded</t>
  </si>
  <si>
    <t>8+ Fight; 1-7 Kill a Crew, Warrant Issued. 8+ Attempt Botched.</t>
  </si>
  <si>
    <t>We've Got Ya Outnumbered!</t>
  </si>
  <si>
    <t>Requires 5 or more Crew on Job: Proceed.</t>
  </si>
  <si>
    <t>A Vote of No Confidence</t>
  </si>
  <si>
    <t>I Love My Captain</t>
  </si>
  <si>
    <t>Requires no Disgruntled Crew: Load 1 Cargo. Proceed.</t>
  </si>
  <si>
    <t>We'll be Takin' Out Cuts Now!</t>
  </si>
  <si>
    <t>Pay each Disgruntled Crew an extra Cut now or discard them. Proceed.</t>
  </si>
  <si>
    <t>Load 'er Up!</t>
  </si>
  <si>
    <t>Requires TRANSPORT. Load up to 3 Contraband. Proceed.</t>
  </si>
  <si>
    <t>Idle Hands are the Devil's Workshop</t>
  </si>
  <si>
    <t>Old Vendetta</t>
  </si>
  <si>
    <t>One on One</t>
  </si>
  <si>
    <t>Fight 6 Choose 1 Crew for Fight; 1-5 Kill Chosen Crew. Attempt Botched. 6+ Proceed.</t>
  </si>
  <si>
    <t>Run Like Cowardly Pisspots</t>
  </si>
  <si>
    <t>Requires TRANSPORT. Disgruntle all Crew. Proceed.</t>
  </si>
  <si>
    <t>Alliance Operatives</t>
  </si>
  <si>
    <t>Two by Two, Hands of Blue</t>
  </si>
  <si>
    <t>Requires TRANSPORT. Attempt Botched.</t>
  </si>
  <si>
    <t>Trouble You've Not Known…</t>
  </si>
  <si>
    <t>Fight 10; 1-5 Kill all Crew; Warrant Issued. 6-9 Kill 2 Crew, Warrant Issued. 10+ Attempt Botched.</t>
  </si>
  <si>
    <t>The Big Black</t>
  </si>
  <si>
    <t>Keep Flying!</t>
  </si>
  <si>
    <t>--Player to your right must move Alliance Cruiser 1 Sector within Alliance Space. --Keep Flying.</t>
  </si>
  <si>
    <t>Customs Inspection</t>
  </si>
  <si>
    <t>Prepare to be Boarded!</t>
  </si>
  <si>
    <t>--Contraband &amp; Fugitives not in your Stash are seized. --Full Stop.</t>
  </si>
  <si>
    <t>Turn and Burn!</t>
  </si>
  <si>
    <t>--Spend 1 Fuel. --Warrant Issued. --Evade.</t>
  </si>
  <si>
    <t>Abandoned Ship</t>
  </si>
  <si>
    <t>"Rescue" the Valuables</t>
  </si>
  <si>
    <t>--SALVAGE OP: Load 2 Contraband. --Full Stop.</t>
  </si>
  <si>
    <t>Slide on By</t>
  </si>
  <si>
    <t>--Keep Flying.</t>
  </si>
  <si>
    <t>Distress Signal</t>
  </si>
  <si>
    <t>We a Search &amp; Rescue Tug?</t>
  </si>
  <si>
    <t>--Spend 1 Fuel. --Remove Disgruntled from all Moral Crew and take $200. --Full Stop.</t>
  </si>
  <si>
    <t>Say a Prayer &amp; Slide on By</t>
  </si>
  <si>
    <t>--All Moral Crew are Disgruntled. --Keep Flying.</t>
  </si>
  <si>
    <t>What’s Going on in the Engine Room?</t>
  </si>
  <si>
    <t>Were there Space Monkeys?</t>
  </si>
  <si>
    <t>Tech 7 Breakdown; 1-6 Full Stop. 7+ Keep Flying.</t>
  </si>
  <si>
    <t>Just Rewire the Grav-Thrust</t>
  </si>
  <si>
    <t>--Spend 1 Part. --Keep Flying.</t>
  </si>
  <si>
    <t>Minor Technical Difficulty</t>
  </si>
  <si>
    <t>Just Keep Her in the Air</t>
  </si>
  <si>
    <t>Tech 5 Breakdown; 1-4 Full Stop. 5+ Keep Flying.</t>
  </si>
  <si>
    <t>Swap in the Spare</t>
  </si>
  <si>
    <t>If'n the Coil Busts, We're Driftin'</t>
  </si>
  <si>
    <t>Best not Bust Then!</t>
  </si>
  <si>
    <t>Tech 8 Breakdown; 1-7 Full Stop. 8+ Keep Flying.</t>
  </si>
  <si>
    <t>Replace the Whole Damn Mess</t>
  </si>
  <si>
    <t>--Spend 2 Parts. --Keep Flying.</t>
  </si>
  <si>
    <t>"Family" Dinner</t>
  </si>
  <si>
    <t>Kind of You to Share</t>
  </si>
  <si>
    <t>I'll be in my Bunk</t>
  </si>
  <si>
    <t>Alliance Entanglements</t>
  </si>
  <si>
    <t>Wild Gosling Chase</t>
  </si>
  <si>
    <t>--Move the Alliance Cruiser to any Allaince Sector not occupied by a Firefly. --Keep Flying.</t>
  </si>
  <si>
    <t>A Legitimate Tip</t>
  </si>
  <si>
    <t>Requires Solid Harken Rep: --Move the Cruiser to an Alliance Sector with an Outlaw Ship. --Take $500 &amp; Keep Flying.</t>
  </si>
  <si>
    <t>Freighter Convoy</t>
  </si>
  <si>
    <t>Shewd Bartering</t>
  </si>
  <si>
    <t>--You may purchase Fuel for $200, Parts for $300 and up to 3 Cargo for $300 each. --Keep Flying.</t>
  </si>
  <si>
    <t>Goin' Pirate!</t>
  </si>
  <si>
    <t>--Moral Crew become Disgruntled. Fight 8; 1-7 Kill a Crew. Full Stop. 8+ Load 3 Contraband. Full Stop.</t>
  </si>
  <si>
    <t>Alliance Cruiser</t>
  </si>
  <si>
    <t>Can't Run. They're Pullin' Us In!</t>
  </si>
  <si>
    <t>See card.</t>
  </si>
  <si>
    <t>Reavers on the Hunt</t>
  </si>
  <si>
    <t>Reaver Cutter</t>
  </si>
  <si>
    <t>If We're Very Lucky…</t>
  </si>
  <si>
    <t>Crazy Ivan!</t>
  </si>
  <si>
    <t>Requires Pilot and Mechanic: --Spend 1 Fuel. --Evade.</t>
  </si>
  <si>
    <t>Reaver Bait</t>
  </si>
  <si>
    <t>Decoy 'Em</t>
  </si>
  <si>
    <t>They Won't See This Comin'</t>
  </si>
  <si>
    <t>Derelict Ship</t>
  </si>
  <si>
    <t>Pick the Bones</t>
  </si>
  <si>
    <t>--Salvage Op: Load 2 Cargo. --Full Stop.</t>
  </si>
  <si>
    <t>Hold to Course</t>
  </si>
  <si>
    <t>Nav Hazard: Asteroid</t>
  </si>
  <si>
    <t>A Leave on the Wind…</t>
  </si>
  <si>
    <t>--If you have Pilot, Keep Flying. --Otherwise: Spend 1 Fuel, Keep Flying.</t>
  </si>
  <si>
    <t>Take the Long Way 'Round</t>
  </si>
  <si>
    <t>--Full Stop.</t>
  </si>
  <si>
    <t>Ship Graveyard</t>
  </si>
  <si>
    <t>Premium Salvage</t>
  </si>
  <si>
    <t>No Time to Dilly Dally</t>
  </si>
  <si>
    <t>What's That Noise?</t>
  </si>
  <si>
    <t>That Doesn't Sound Good…</t>
  </si>
  <si>
    <t>Tech 6 Breakdown; 1-5 Full Stop. 6+ Keep Flying.</t>
  </si>
  <si>
    <t>Gorram Parts Ain't Free</t>
  </si>
  <si>
    <t>Ruttin' Drive Core's Blown</t>
  </si>
  <si>
    <t>See What's Ailin' Her</t>
  </si>
  <si>
    <t>Tell Me We Got a Spare…</t>
  </si>
  <si>
    <t>Punctured Fuel Lines</t>
  </si>
  <si>
    <t>Patch It Best Ya Can</t>
  </si>
  <si>
    <t>Tech 5 Breakdown; 1-4 Lose 2 Fuel. Full Stop. 5+ Keep Flying.</t>
  </si>
  <si>
    <t>Nav Hazard: Debris Field</t>
  </si>
  <si>
    <t>Push on Through</t>
  </si>
  <si>
    <t>Stop and Take a Look</t>
  </si>
  <si>
    <t>Tech 6 Salvage Op 1-3 Full Stop. 4-5 Load 1 Cargo, Full Stop. 6+ Load 2 Cargo, Full Stop.</t>
  </si>
  <si>
    <t>Scrapper Ambush</t>
  </si>
  <si>
    <t>Slip the Net</t>
  </si>
  <si>
    <t>Tech 5; 1-4 Discard 1 Ship Upgrade. 5+ Keep Flying.</t>
  </si>
  <si>
    <t>Take 'em Head On!</t>
  </si>
  <si>
    <t>Fight 9 Salvage Op; 1-8 Kill a Crew. Full Stop. 9+ Take $500 and 2 Parts. Full Stop.</t>
  </si>
  <si>
    <t>Ghost Ship</t>
  </si>
  <si>
    <t>I Got a Bad Feelin'</t>
  </si>
  <si>
    <t>Reaver on Board!</t>
  </si>
  <si>
    <t>Fight 7 Salvage Op; 1-6 Kill 2 Crew. Full Stop. 7+ Take $1000. Full Stop.</t>
  </si>
  <si>
    <t>A Rogue Trader</t>
  </si>
  <si>
    <t>Deals on the Go!</t>
  </si>
  <si>
    <t>--You may buy Fuel for $200, Parts for $300 or up to 3 Contraband for $400 each. --Keep Flying.</t>
  </si>
  <si>
    <t>Piracy!</t>
  </si>
  <si>
    <t>Moral Crew become Disgruntled. Fight 6. 1-5 Kill a Crew. Full Stop. 6+ Load 3 Contraband. Full Stop.</t>
  </si>
  <si>
    <t>Alliance</t>
  </si>
  <si>
    <t>Border</t>
  </si>
  <si>
    <t>Results in Full Stop</t>
  </si>
  <si>
    <t>Results in Evade</t>
  </si>
  <si>
    <t>Range 4. No fuel required to Initiate Full Burn.</t>
  </si>
  <si>
    <t>BA</t>
  </si>
  <si>
    <t>Helmsman</t>
  </si>
  <si>
    <t>Alliance Training: Counts as Solid with Harken.</t>
  </si>
  <si>
    <t>Alliance Body Armor</t>
  </si>
  <si>
    <t>If Crew carrying Armor is Killed, roll: 1-3: Crew is Killed. 4-6: Crew is not Killed.</t>
  </si>
  <si>
    <t>Mud Dog ATV</t>
  </si>
  <si>
    <t>After completing a Smuggling Job, Load 1 Contraband.</t>
  </si>
  <si>
    <t>The Specialist</t>
  </si>
  <si>
    <t>Wet Work: May not Carry Gear.</t>
  </si>
  <si>
    <t>Breaching Tool</t>
  </si>
  <si>
    <t>+1 Contraband from Salvage Ops.</t>
  </si>
  <si>
    <t>Tall Playing Cards</t>
  </si>
  <si>
    <t>"The Best in the House"</t>
  </si>
  <si>
    <t>Discard to remove Disgruntled from all Crew.</t>
  </si>
  <si>
    <t>Cortex Uplink</t>
  </si>
  <si>
    <t>From any location, you may use a Deal Action to Consider the top, face down card from any Contact. Accept or discard the Job as normal.</t>
  </si>
  <si>
    <t>Vehicle Mounted BFG</t>
  </si>
  <si>
    <t>Requires Transport</t>
  </si>
  <si>
    <t>Gentleman's Dueling Sword</t>
  </si>
  <si>
    <t>Counts as Knife: Discard to add +Fight to a Fight Test after rolling.</t>
  </si>
  <si>
    <t>F:tG</t>
  </si>
  <si>
    <t>GAMBLING: Discard to Use: Pay the Bank $500. Draw 5 Misbehave Cards. If at least 3 of the 5 cards have matching suits, take $1500.</t>
  </si>
  <si>
    <t>Universal Encyclopedia</t>
  </si>
  <si>
    <t>From any location, you may use a Deal Action to look at the top 3 cards of the Misbehave Deck. Replace them in any order.</t>
  </si>
  <si>
    <t>The Fixer</t>
  </si>
  <si>
    <t>Accountant</t>
  </si>
  <si>
    <t>Shady Connections</t>
  </si>
  <si>
    <t>Cooking the Books: Whenever you receive a Goal token, take $500.</t>
  </si>
  <si>
    <t>Two-Fry's Carbine</t>
  </si>
  <si>
    <t>Nandi's Gun Collection</t>
  </si>
  <si>
    <t>Reroll any Negotiate Test results of 1.</t>
  </si>
  <si>
    <t>Reroll any Fight Test results of 1.</t>
  </si>
  <si>
    <t>Elder Gommen</t>
  </si>
  <si>
    <t>Head Goon</t>
  </si>
  <si>
    <t>Devout: If Working Immoral Job, Elder Gommen must stay Onboard Ship.</t>
  </si>
  <si>
    <t>Goon Squad: +2 Negotiate when you have at least 3 Mercs in Crew.</t>
  </si>
  <si>
    <t>Merchant</t>
  </si>
  <si>
    <t>Shrewd Trader: Whenever you sell Cargo to a Contact, take an extra $100 per Cargo.</t>
  </si>
  <si>
    <t>--Spend 1 Cargo. --Remove Disgruntled from all Crew. --Keep Flying.</t>
  </si>
  <si>
    <t>Immoral</t>
  </si>
  <si>
    <t>Legal</t>
  </si>
  <si>
    <t>Tech 8 Salvage Op; 1-7 Load 2 Parts. Full Stop. 8+ Take 1 Ship Upgrade from any discard pile. Full Stop.</t>
  </si>
  <si>
    <t>Talk</t>
  </si>
  <si>
    <t>Keyword</t>
  </si>
  <si>
    <t>Other</t>
  </si>
  <si>
    <t>No Disgruntled</t>
  </si>
  <si>
    <t>Crew of 5</t>
  </si>
  <si>
    <t>Bribes</t>
  </si>
  <si>
    <t>Pass</t>
  </si>
  <si>
    <t>Fight = Kosherized</t>
  </si>
  <si>
    <t>Cut pay on Pass</t>
  </si>
  <si>
    <t>Pass = Disgruntle all</t>
  </si>
  <si>
    <t>Fight = 1 Crew. Transport = Disgruntle All</t>
  </si>
  <si>
    <t>Fight = Disgruntle Moral</t>
  </si>
  <si>
    <t>Pass = Disgruntled Moral</t>
  </si>
  <si>
    <t>Firearm 2</t>
  </si>
  <si>
    <t>Fight = Kill 1 Crew</t>
  </si>
  <si>
    <t>Fancy Duds. Medic</t>
  </si>
  <si>
    <t>Transport = Kill</t>
  </si>
  <si>
    <t>Tech = +3 with Hacking Rig</t>
  </si>
  <si>
    <t>Range war: Cannary sabotage</t>
  </si>
  <si>
    <t>400/Tech</t>
  </si>
  <si>
    <t>Range war: Feedlot sabotage</t>
  </si>
  <si>
    <t>Range war: Three Hills</t>
  </si>
  <si>
    <t>Extra Pay</t>
  </si>
  <si>
    <t>200/Fight</t>
  </si>
  <si>
    <t>Firearm, Transport</t>
  </si>
  <si>
    <t>300/Fight</t>
  </si>
  <si>
    <t>Range war: Brisingamen</t>
  </si>
  <si>
    <t>Range war: Jiangyin</t>
  </si>
  <si>
    <t>Data jacking</t>
  </si>
  <si>
    <t>500/Tech</t>
  </si>
  <si>
    <t>Delaying the dive</t>
  </si>
  <si>
    <t>500/Talk</t>
  </si>
  <si>
    <t>Talkin' all respectable-like</t>
  </si>
  <si>
    <t>Filling up their dance cards</t>
  </si>
  <si>
    <t>Street sweepers</t>
  </si>
  <si>
    <t>Task</t>
  </si>
  <si>
    <t>Cortex relay maintenance</t>
  </si>
  <si>
    <t>200/Tech</t>
  </si>
  <si>
    <t>Riot suppression: Ezra food shortage</t>
  </si>
  <si>
    <t>Riot suppression: Rancher protest</t>
  </si>
  <si>
    <t>Riot suppression: Dock worker strike</t>
  </si>
  <si>
    <t>400/Talk</t>
  </si>
  <si>
    <t>Zir Com franchising: UAP transport hub</t>
  </si>
  <si>
    <t>Zir Com franchising: Bachofen Docks</t>
  </si>
  <si>
    <t>Zir Com franchising: Tanis Docks</t>
  </si>
  <si>
    <t>Special delivery: Classified tech</t>
  </si>
  <si>
    <t>Special delivery: Special prototype</t>
  </si>
  <si>
    <t>300/Tech</t>
  </si>
  <si>
    <t>The big bad Niska</t>
  </si>
  <si>
    <t>400/Fight</t>
  </si>
  <si>
    <t>Solid Rep With Niska</t>
  </si>
  <si>
    <t>It's not business, it's personal</t>
  </si>
  <si>
    <t>Repo by fire</t>
  </si>
  <si>
    <t>Sharking the whales</t>
  </si>
  <si>
    <t>Moon the Alliance</t>
  </si>
  <si>
    <t>Hacking Rig, Solid Rep with Harken</t>
  </si>
  <si>
    <t>Misbehave 1/3 Fugi</t>
  </si>
  <si>
    <t>Misbehave 2/1 Fugi</t>
  </si>
  <si>
    <t>Misbehave 2/3 Fugi</t>
  </si>
  <si>
    <t>Misbehave 3/1 Fugi</t>
  </si>
  <si>
    <t>1 Fugi</t>
  </si>
  <si>
    <t>3 Fugi</t>
  </si>
  <si>
    <t>Fugi, no limit</t>
  </si>
  <si>
    <t>Misbehave 1/Fugi, no limit</t>
  </si>
  <si>
    <t>Misbehave 2/2 Contra</t>
  </si>
  <si>
    <t>2 Contra</t>
  </si>
  <si>
    <t>5 Fugi</t>
  </si>
  <si>
    <t>Misbehave 4/5 Fugi</t>
  </si>
  <si>
    <t>2 Pass, 2 Parts</t>
  </si>
  <si>
    <t>Pass, no limit</t>
  </si>
  <si>
    <t>3 Pass</t>
  </si>
  <si>
    <t>1 Pass</t>
  </si>
  <si>
    <t>2 Pass</t>
  </si>
  <si>
    <t>2 Pass, 1 Cargo</t>
  </si>
  <si>
    <t>Misbehave 1/2 Contra</t>
  </si>
  <si>
    <t>Misbehave 1/1 Contra</t>
  </si>
  <si>
    <t>1 Contra</t>
  </si>
  <si>
    <t>Misbehave 2/1 Contra</t>
  </si>
  <si>
    <t>Misbehave 2/4 Contra</t>
  </si>
  <si>
    <t>4 Contra</t>
  </si>
  <si>
    <t>PBH</t>
  </si>
  <si>
    <t>Sub</t>
  </si>
  <si>
    <t>Piracy</t>
  </si>
  <si>
    <t>Any Rival</t>
  </si>
  <si>
    <t>4 Goods/Kill 1, Botched</t>
  </si>
  <si>
    <t>6 Goods/Kill 1, Warrant</t>
  </si>
  <si>
    <t>Rival Outlaw Ship</t>
  </si>
  <si>
    <t>200/G</t>
  </si>
  <si>
    <t>Boarding Test 6</t>
  </si>
  <si>
    <t>Tri-Capissen 28HD</t>
  </si>
  <si>
    <t>Unique Core: May not be replaced. May only be used on S.S. Walden. Range: 4. Immune to Heavy Load penalty.</t>
  </si>
  <si>
    <t>Bounty</t>
  </si>
  <si>
    <t>Command Cruiser</t>
  </si>
  <si>
    <t>Mag-Grappler Launchers</t>
  </si>
  <si>
    <t>EVA Suit</t>
  </si>
  <si>
    <t>+3 Tech for Boarding Tests. After Salvage Ops, Roll: Tech 8 - 1-7: Nothing Shiny. 8+ Take 1 Ship Upgrade from any discard pile.</t>
  </si>
  <si>
    <t>+1 Tech for Boarding Tests. +1 Cargo from Salvage Ops. 1 Crew aboard ship may ignore Alliance Wanted Crew rolls.</t>
  </si>
  <si>
    <t>Fed Marshal</t>
  </si>
  <si>
    <t>Sheriff Bourne</t>
  </si>
  <si>
    <t>Posse: +1 Fight in SHOWDOWN. Bounty Bonus: +$300. Will not work Illegal Jobs.</t>
  </si>
  <si>
    <t>Jurisdiction: +2 Fight while in Border Space. Bounty Bonus: +$500. Will not work Illegal Jobs.</t>
  </si>
  <si>
    <t>Lawman</t>
  </si>
  <si>
    <t>Jubal Early</t>
  </si>
  <si>
    <t>Early's Pistol</t>
  </si>
  <si>
    <t>Early's Combat Armor</t>
  </si>
  <si>
    <t>+2 Fight in SHOWDOWN</t>
  </si>
  <si>
    <t>Sash</t>
  </si>
  <si>
    <t>Alliance commission</t>
  </si>
  <si>
    <t>Pirate: When you complete a Piracy Job, steal $500 from the targeted Rival.</t>
  </si>
  <si>
    <t>Range 8. No Fuel required to initiate Full Burn. Cannot be replaced.</t>
  </si>
  <si>
    <t>Echelon LR-8 Drive Core</t>
  </si>
  <si>
    <t>Dalin</t>
  </si>
  <si>
    <t>3 Inactive Jobs/Warrant</t>
  </si>
  <si>
    <t>800/J</t>
  </si>
  <si>
    <t>Rival not Solid with Niska</t>
  </si>
  <si>
    <t>All Goods/Kill 1, Warrant</t>
  </si>
  <si>
    <t>A message from Niska</t>
  </si>
  <si>
    <t>5 Goods/Kill 1, Warrant</t>
  </si>
  <si>
    <t>Agent McGinnis</t>
  </si>
  <si>
    <t>Fed: Whenever you lose a SHOWDOWN - Warrant Issued to Rival. Bounty Bonus +$500. Will not Work Illegal Jobs.</t>
  </si>
  <si>
    <t>Electronic Defense Suite</t>
  </si>
  <si>
    <t>Rivals boarding your ship may not use Tech Skill for Boarding Tests. Spend 1 Fuel to Evade Reaver Cutter. Ignore the effects of either the Reaver Cutter Nav Card or Contact Event.</t>
  </si>
  <si>
    <t>The Guardian</t>
  </si>
  <si>
    <t>Alliance Sonic Rifle</t>
  </si>
  <si>
    <t>Rivals using Fight Skill in SHOWDOWNS must follow Kosherized Rules.</t>
  </si>
  <si>
    <t>Booby Trap</t>
  </si>
  <si>
    <t>-2 to Rival's Tech Boarding Tests. If Rival rolls a 1 when Boarding your ship, 1 of their Crew is Killed. Discard to count as EXPLOSIVES.</t>
  </si>
  <si>
    <t>Cryo Stasis Chamber</t>
  </si>
  <si>
    <t>Rivals may not Jump your Bounties. 1 Crew aboard ship may ignore Alliance Wanted Crew Rolls.</t>
  </si>
  <si>
    <t>Dobson's Vector Pistol</t>
  </si>
  <si>
    <t>May be used in Kosherized Fights. Does not count towards Gear Limit.</t>
  </si>
  <si>
    <t xml:space="preserve">Dobson </t>
  </si>
  <si>
    <t>Mole: In Alliance Space, you may move Alliance Cruiser to your Sector as a Fly Action. Bounty Bonus +$500. Will not work Illegal Jobs.</t>
  </si>
  <si>
    <t>Scan Proof Shades</t>
  </si>
  <si>
    <t>Crew carrying Scan-Proof Shades may ignore Alliance Wanted Crew Rolls.</t>
  </si>
  <si>
    <t>Bandit</t>
  </si>
  <si>
    <t>Bird-Doggin': When you complete a Piracy Job, steal $200 from the targeted Rival.</t>
  </si>
  <si>
    <t>Deputy</t>
  </si>
  <si>
    <t>Sash's Hand Cannon</t>
  </si>
  <si>
    <t>Before rolling SHOWDOWN Test, Disgruntle Rival's Leader.</t>
  </si>
  <si>
    <t>Chari</t>
  </si>
  <si>
    <t>Turncoat: In a SHOWDOWN, you may force a Rival to re-roll.</t>
  </si>
  <si>
    <t>"Friendly" Game of Cards</t>
  </si>
  <si>
    <t>GAMBLING. Discard to Use: Pay Bank $300. Name a Suit. Flip over 3 Misbehave Cards. Take $500 and remove 1 Disgruntled token for each card that matches the named suit.</t>
  </si>
  <si>
    <t>Meadows</t>
  </si>
  <si>
    <t>Hero Worship: Any time a Crew is Killed, Apprehended, or Seized by the Alliance, you may Kill Meadows instead.</t>
  </si>
  <si>
    <t>Intel Broker: Once per Work Action, you may pay $200 to discard and re-draw a Misbehave Card.</t>
  </si>
  <si>
    <t>Early's Datascope</t>
  </si>
  <si>
    <t>As a Work Action, you may reveal the top 3 cards for your current location's Supply Deck and place them all in the discard pile.</t>
  </si>
  <si>
    <t>Contract jumper</t>
  </si>
  <si>
    <t>Rival With no Active Patience Jobs</t>
  </si>
  <si>
    <t>Cortex Alert: Enforcers</t>
  </si>
  <si>
    <t>Apprehend/Kill 1, Botch</t>
  </si>
  <si>
    <t>Wanted: Bree</t>
  </si>
  <si>
    <t>Wanted: Crow</t>
  </si>
  <si>
    <t>Apprehend/Kill 2, Botch</t>
  </si>
  <si>
    <t>Wanted: Dalin</t>
  </si>
  <si>
    <t>Wanted: The Fixer</t>
  </si>
  <si>
    <t>Wanted: Grange Brothers</t>
  </si>
  <si>
    <t>Wanted: Helen</t>
  </si>
  <si>
    <t>Wanted: Interrogator</t>
  </si>
  <si>
    <t>Wanted: Jayne</t>
  </si>
  <si>
    <t>Wanted: Jesse</t>
  </si>
  <si>
    <t>Wanted: River Tam</t>
  </si>
  <si>
    <t>Wanted: Simon Tam</t>
  </si>
  <si>
    <t>Apprehend/Botch</t>
  </si>
  <si>
    <t>Wanted: The Specialist</t>
  </si>
  <si>
    <t>Wanted: Stitch</t>
  </si>
  <si>
    <t>Wanted: Tracey</t>
  </si>
  <si>
    <t>Wanted: Two-Fry</t>
  </si>
  <si>
    <t>Wanted: Zoe</t>
  </si>
  <si>
    <t>Cortex Alert: Bandits</t>
  </si>
  <si>
    <t>Wanted: Billy</t>
  </si>
  <si>
    <t>Cortex Alert: Scrappers</t>
  </si>
  <si>
    <t>Security Pro: May re-roll SHOWDOWN Tests.</t>
  </si>
  <si>
    <t>Distance</t>
  </si>
  <si>
    <t>For each Crew on Job without Gear, Load 1 Contraband. Proceed.</t>
  </si>
  <si>
    <t>Wright</t>
  </si>
  <si>
    <t>N/A</t>
  </si>
  <si>
    <t>Bounty Deck</t>
  </si>
  <si>
    <t>Meridian</t>
  </si>
  <si>
    <t>Tong</t>
  </si>
  <si>
    <t>Total</t>
  </si>
  <si>
    <t>BS</t>
  </si>
  <si>
    <t>Murphy</t>
  </si>
  <si>
    <t>Trade Baron: Whenever you sell Cargo or Contraband to a Contact, take an extra $100 each.</t>
  </si>
  <si>
    <t>Atherton</t>
  </si>
  <si>
    <t>Black Mark: May not hire Crew with the Companion Profession.</t>
  </si>
  <si>
    <t>Fruity Oaty Bar</t>
  </si>
  <si>
    <t>Discard before rolling to add +1 to any test result. OR Discard to remove Disgruntled from the owner.</t>
  </si>
  <si>
    <t>Heist Intel</t>
  </si>
  <si>
    <t>On your turn, discard to look at the top 3 cards of the Misbehave deck. Return them to the deck, in any order, or discard all of them.</t>
  </si>
  <si>
    <t>The Middleman</t>
  </si>
  <si>
    <t>The Salesman</t>
  </si>
  <si>
    <t>Wholesaler: As a Buy Action, discard to purchase a Ship Upgrade or Drive Core from any discard pile, at half price. This may be done from any location.</t>
  </si>
  <si>
    <t>Sheydra</t>
  </si>
  <si>
    <t>Cortland</t>
  </si>
  <si>
    <t>Laws Are For the Poor: May pay Bribes before any Negotiate Test. Bribes may not be used on SHOWDOWNS.</t>
  </si>
  <si>
    <t>The Operative's Sword</t>
  </si>
  <si>
    <t>Counts as a Knife. Discard to count as an "Ace" for any Misbehave Card: Proceed.</t>
  </si>
  <si>
    <t>Simon'S Sonic Stun Baton</t>
  </si>
  <si>
    <t>Discard, after a Fight Test, to count the roll as a 6 and add Thrillin' Heroics bonus roll.</t>
  </si>
  <si>
    <t>MF-813 Flying Mule</t>
  </si>
  <si>
    <t>After completing a Crime Job, Load 6 Goods, minus 1 per Crew Working the Job.</t>
  </si>
  <si>
    <t>Maque Tiles</t>
  </si>
  <si>
    <t>GAMBLING. Discard to Use: Choose red or black. Draw 2 Misbehave Cards. If both suits match choice, take $1200.</t>
  </si>
  <si>
    <t>Mal's Frontier Model B</t>
  </si>
  <si>
    <t>Before each Fight Test, remove Disgruntled from the Owner.</t>
  </si>
  <si>
    <t>Mal's Brown Coat</t>
  </si>
  <si>
    <t>Disgruntle Owner to add their Fight to a Negotiate Test. Does not count towards Gear Limit.</t>
  </si>
  <si>
    <t>Love Bot</t>
  </si>
  <si>
    <t>You may use an Action on your turn to Remove Disgruntled from a Crew.</t>
  </si>
  <si>
    <t>Kaylee's Parasol</t>
  </si>
  <si>
    <t>Does not count toward Gear Limit.</t>
  </si>
  <si>
    <t>Hull-Mounted Flak Gun</t>
  </si>
  <si>
    <t>When in a Sector with a Reaver Cutter, discard to ignore Reaver Cutter's effects and move that Reaver Cutter 1 Sector within Rim or Border Space.</t>
  </si>
  <si>
    <t>Reaver-Flage</t>
  </si>
  <si>
    <t>Ship may move into a Sector occupied by a Reaver Ship. Discard after losing any Crew to the Reavers.</t>
  </si>
  <si>
    <t>Long-Range Scanner Array</t>
  </si>
  <si>
    <t>During a Fly Action you may resolve Reaver or Alliance Alert Tokens in adjacent Sectors.</t>
  </si>
  <si>
    <t>Modded Fuel Catalyzer</t>
  </si>
  <si>
    <t>When initiating a Full Burn, Spend 1 additional Fuel to add +2 to your Drive Core's Max Range this turn.</t>
  </si>
  <si>
    <t>Xunsu Whisper X1</t>
  </si>
  <si>
    <t>Range 6. 1 Fuel to initiate Full Burn. Whenever a Reaver or Alliance Ship enters your current Sector, you may immediately roll a Dice: 1-2: No effect. 3-6: Evade.</t>
  </si>
  <si>
    <t>Meridian, Blue Sun</t>
  </si>
  <si>
    <t>Gravy train's a'comin'</t>
  </si>
  <si>
    <t>Deadwood, Blue Sun</t>
  </si>
  <si>
    <t>Miranda, Burnham</t>
  </si>
  <si>
    <t>Tag &amp; Bag</t>
  </si>
  <si>
    <t>Misbehave 2/Contra 3</t>
  </si>
  <si>
    <t>Finder's keepers</t>
  </si>
  <si>
    <t>I'll show you a psychotic lowlife!</t>
  </si>
  <si>
    <t>Highgate, Blue Sun</t>
  </si>
  <si>
    <t>Robbing Peter to feed Paul</t>
  </si>
  <si>
    <t>Misbehave 2/3 Contra</t>
  </si>
  <si>
    <t>Shadow, Murphy</t>
  </si>
  <si>
    <t>3 Contra</t>
  </si>
  <si>
    <t>Good Deeds</t>
  </si>
  <si>
    <t>Zir Com Deliveries: VIP special order</t>
  </si>
  <si>
    <t>Misbehave 1/2 Cargo</t>
  </si>
  <si>
    <t>Miner transport: Dragon's Egg</t>
  </si>
  <si>
    <t>Dragon's Egg, Blue Sun</t>
  </si>
  <si>
    <t>Settler transport: Muir</t>
  </si>
  <si>
    <t>Muir, Blue Sun</t>
  </si>
  <si>
    <t>Discrete transpoartation</t>
  </si>
  <si>
    <t>Grifter +500</t>
  </si>
  <si>
    <t>War victims relief fund charter</t>
  </si>
  <si>
    <t>Boots on the ground</t>
  </si>
  <si>
    <t>6 Pass</t>
  </si>
  <si>
    <t>Cortex Relay 7 restock order</t>
  </si>
  <si>
    <t>Cortex Relay 7</t>
  </si>
  <si>
    <t>Cortex  Relay 7 service call</t>
  </si>
  <si>
    <t>Courier service: Meridian</t>
  </si>
  <si>
    <t>Winning hearts &amp; minds</t>
  </si>
  <si>
    <t>Meridian Credit Exchange heist</t>
  </si>
  <si>
    <t>Snake oil vaccinations</t>
  </si>
  <si>
    <t>Misbehave 3/2 Contra</t>
  </si>
  <si>
    <t>Reavers schmeavers</t>
  </si>
  <si>
    <t>Goods, no limit</t>
  </si>
  <si>
    <t>Transport, Explosives</t>
  </si>
  <si>
    <t>Non-profit profiteering</t>
  </si>
  <si>
    <t>Misbehave 3/3 Contra</t>
  </si>
  <si>
    <t>This is why you can't have nice things</t>
  </si>
  <si>
    <t>1 Goods per Crew</t>
  </si>
  <si>
    <t>Gold rush</t>
  </si>
  <si>
    <t>Stealin' steers</t>
  </si>
  <si>
    <t>Tussle/4 Contra</t>
  </si>
  <si>
    <t>Tussle</t>
  </si>
  <si>
    <t>Low down dirty dealings</t>
  </si>
  <si>
    <t>Fury, Blue Sun</t>
  </si>
  <si>
    <t>Aggressive recruitment</t>
  </si>
  <si>
    <t>New Canaan, Blue Sun</t>
  </si>
  <si>
    <t>Misbehave 2/4 Fugi</t>
  </si>
  <si>
    <t>Tussle/4 Fugi</t>
  </si>
  <si>
    <t>A stick as big as Harrow's</t>
  </si>
  <si>
    <t>Lord Harrow</t>
  </si>
  <si>
    <t>Misbehave 1/4 Contra</t>
  </si>
  <si>
    <t>Lord Harrow's private reserve</t>
  </si>
  <si>
    <t>Misbehave 1/3 Contra</t>
  </si>
  <si>
    <t>Hungry for beefsteak</t>
  </si>
  <si>
    <t>Contra 4</t>
  </si>
  <si>
    <t>Misbehave 2/Contra 4</t>
  </si>
  <si>
    <t>Delicate dealings</t>
  </si>
  <si>
    <t>Goods to people what need them</t>
  </si>
  <si>
    <t>Misbehave 1/Contra 4</t>
  </si>
  <si>
    <t>Does this mean we're in business?</t>
  </si>
  <si>
    <t>A solid deal</t>
  </si>
  <si>
    <t>Warrick's request</t>
  </si>
  <si>
    <t>Sir, I'm an honest man…</t>
  </si>
  <si>
    <t>A favor for his lordship</t>
  </si>
  <si>
    <t>Offend the psychotic lowlife community</t>
  </si>
  <si>
    <t>Mercy is the mark of a great man</t>
  </si>
  <si>
    <t>Miranda's secret</t>
  </si>
  <si>
    <t>Miranda's promise</t>
  </si>
  <si>
    <t>Wheel &amp; Deal</t>
  </si>
  <si>
    <t>Shinies for Mudville</t>
  </si>
  <si>
    <t>Rely on your winning personality</t>
  </si>
  <si>
    <t>15 tons and what do you get…</t>
  </si>
  <si>
    <t>5 Cargo</t>
  </si>
  <si>
    <t>Another day older… and deeper in debt</t>
  </si>
  <si>
    <t>The Uroboros Run</t>
  </si>
  <si>
    <t>5 Contra</t>
  </si>
  <si>
    <t>Shootout</t>
  </si>
  <si>
    <t>Fun with rocks</t>
  </si>
  <si>
    <t>In your hold before midnight</t>
  </si>
  <si>
    <t>A fight before you're gutted</t>
  </si>
  <si>
    <t>Muss up the spoiled dandy</t>
  </si>
  <si>
    <t>Guess I'm just a good man</t>
  </si>
  <si>
    <t>Mr. Universe</t>
  </si>
  <si>
    <t>Up the body count</t>
  </si>
  <si>
    <t>To attempt final step</t>
  </si>
  <si>
    <t>Fight 10 or Warrant</t>
  </si>
  <si>
    <t>To the eyes &amp; ears of the 'Verse</t>
  </si>
  <si>
    <t>Talk 8 or Botch</t>
  </si>
  <si>
    <t>The very best violence</t>
  </si>
  <si>
    <t>Draw additional</t>
  </si>
  <si>
    <t>The puppet theater</t>
  </si>
  <si>
    <t>Tech 8 or Botch</t>
  </si>
  <si>
    <t>Techno kung fu</t>
  </si>
  <si>
    <t>8 Tech or Warrant</t>
  </si>
  <si>
    <t>Run the long con</t>
  </si>
  <si>
    <t>Talk 8 or Warrant</t>
  </si>
  <si>
    <t>Right in my orbit</t>
  </si>
  <si>
    <t>Bruises &amp; contusions</t>
  </si>
  <si>
    <t>Fight 7 or Botch</t>
  </si>
  <si>
    <t>Kosherized</t>
  </si>
  <si>
    <t>A wee bit naughty</t>
  </si>
  <si>
    <t>Misbehave 1</t>
  </si>
  <si>
    <t>Action on the side</t>
  </si>
  <si>
    <t>Grand theft larceny</t>
  </si>
  <si>
    <t>Play merry hob</t>
  </si>
  <si>
    <t>Cargo/M</t>
  </si>
  <si>
    <t>Contra/M</t>
  </si>
  <si>
    <t>500/M</t>
  </si>
  <si>
    <t>Do it off the grid</t>
  </si>
  <si>
    <t>Someone is talking</t>
  </si>
  <si>
    <t>With your hands tied</t>
  </si>
  <si>
    <t>Tech prohibited</t>
  </si>
  <si>
    <t>Talk prohibited</t>
  </si>
  <si>
    <t>Fight prohibited</t>
  </si>
  <si>
    <t>How weird is that?</t>
  </si>
  <si>
    <t>Gear prohibited</t>
  </si>
  <si>
    <t>Gear card</t>
  </si>
  <si>
    <t>Two by two</t>
  </si>
  <si>
    <t>Two more than I need</t>
  </si>
  <si>
    <t>Go in light</t>
  </si>
  <si>
    <t>Limits</t>
  </si>
  <si>
    <t>No more than 2 Crew</t>
  </si>
  <si>
    <t>No more than 3 Crew</t>
  </si>
  <si>
    <t>No more than 4 Crew</t>
  </si>
  <si>
    <t>Misbehave3 /3 Contra</t>
  </si>
  <si>
    <t>Uroboros Belt, Blue Sun</t>
  </si>
  <si>
    <t>Rim</t>
  </si>
  <si>
    <t>Player to your right moves a Reaver Cutter to your Sector. Kill all Passengers &amp; Fugitives. Fight 8; 1-7 Kill 2 Crew, Evade. 8+ Kill 1 Crew Evade.</t>
  </si>
  <si>
    <t>--You must move a Reaver Ship to any Border Sector not occupied by a Firefly. --Keep Flying.</t>
  </si>
  <si>
    <t>--You must move a Reaver Ship to your current location. --Evade.</t>
  </si>
  <si>
    <t>--Player to your right must move a Reaver Ship 1 Sector within Border or Rim Space. --Keep Flying.</t>
  </si>
  <si>
    <t>Reavers Dead Ahead!</t>
  </si>
  <si>
    <t>--The player to your right must move a Reaver Ship to a Sector adjacent to your current location, not occupied by a Firefly. --Keep Flying.</t>
  </si>
  <si>
    <t>Reavers in Orbit</t>
  </si>
  <si>
    <t>--The player to your right must move a Reaver Ship to a Planetary Sector not occupied by a Firefly, in Border or Rim Space. --Keep Flying.</t>
  </si>
  <si>
    <t>Reaver Booby Trap</t>
  </si>
  <si>
    <t>Hard to Port!</t>
  </si>
  <si>
    <t>Requires Pilot: --Place Reaver Token in Sector. --Spend 1 Fuel. --Keep Flying.</t>
  </si>
  <si>
    <t>Reavers! Wong Dahn!</t>
  </si>
  <si>
    <t>--Place Reaver Token in Sector. --Full Stop.</t>
  </si>
  <si>
    <t>Left Nothin' but Ghosts…</t>
  </si>
  <si>
    <t>--Requires Mechanic: --SALVAGE OP: Load 2 Goods. --Full Stop.</t>
  </si>
  <si>
    <t>Ravaged Transport</t>
  </si>
  <si>
    <t>Abandoned Tanker</t>
  </si>
  <si>
    <t>Smells Like Reavers</t>
  </si>
  <si>
    <t>Fill 'er Up!</t>
  </si>
  <si>
    <t>--Requires Mechanic: --SALVAGE OP: Load Fuel, no limit. --Full Stop.</t>
  </si>
  <si>
    <t>Locking Horns Over Scraps</t>
  </si>
  <si>
    <t>Finagle the Lion's Share</t>
  </si>
  <si>
    <t>Winner Takes All</t>
  </si>
  <si>
    <t>Blown Out Buffer Panel</t>
  </si>
  <si>
    <t>Not to Fret</t>
  </si>
  <si>
    <t>--Spend 1 Fuel. --Keep Flying.</t>
  </si>
  <si>
    <t>Shoulda Replaced That…</t>
  </si>
  <si>
    <t>Fuel Coupling Failure</t>
  </si>
  <si>
    <t>Evertyhing's Shiny Cap'n</t>
  </si>
  <si>
    <t>--Breakdown: Spend 1 Part. --Keep Flying.</t>
  </si>
  <si>
    <t>She's Hemmorrhaging Fuel!</t>
  </si>
  <si>
    <t>--Keep Flying. --Discard 1 Fuel for each additional Sector you move into this turn.</t>
  </si>
  <si>
    <t>Slingshot Roundhouse</t>
  </si>
  <si>
    <t>--Requires Pilot: --If in a Planetary Sector, +3 to Ship's Range this turn. --Keep Flying.</t>
  </si>
  <si>
    <t>Steady at the Helm</t>
  </si>
  <si>
    <t>Local Tariff Patrol</t>
  </si>
  <si>
    <t>Heavy Handed Enforcement</t>
  </si>
  <si>
    <t>Talk 6; 1-5 Load 1 Goods; 6+ SALVAGE OP: Load 3 Goods. -- Full Stop.</t>
  </si>
  <si>
    <t>Fight 10; 1-9 Load no Goods. 10+ SALVAGE OP: Load 4 Goods. --Full Stop.</t>
  </si>
  <si>
    <t>--Talk 9 Bribes; 1-8 5 Goods not in Stash are seized. 9+ Keep Flying.</t>
  </si>
  <si>
    <t>Requires Mechanic: Tech 7 Breakdown; 1-6 Full Stop. 7+ Keep Flying.</t>
  </si>
  <si>
    <t>Recalibrate on the Fly</t>
  </si>
  <si>
    <t>Nav System on the Fritz</t>
  </si>
  <si>
    <t>Those Stars Look Right to You?</t>
  </si>
  <si>
    <t>--The player to your right must move your ship two Sectors. --Keep Flying.</t>
  </si>
  <si>
    <t>Objects in Space</t>
  </si>
  <si>
    <t>Not Another Mouth to Feed</t>
  </si>
  <si>
    <t>Fancy Meetin' You Here</t>
  </si>
  <si>
    <t>--If you have space in your Crew, take 1 Crew Card from any discard pile., for free. --Full Stop.</t>
  </si>
  <si>
    <t>Composure: Once per job, may treat a Fight as a Negotiate Test.</t>
  </si>
  <si>
    <t>Ability</t>
  </si>
  <si>
    <t>Card</t>
  </si>
  <si>
    <t>Grav-Well Maneuver</t>
  </si>
  <si>
    <t>Opportunity</t>
  </si>
  <si>
    <t>Breakdown</t>
  </si>
  <si>
    <t>Salvage Op</t>
  </si>
  <si>
    <t>Hazard</t>
  </si>
  <si>
    <t>Part 1</t>
  </si>
  <si>
    <t>Play</t>
  </si>
  <si>
    <t>Keep</t>
  </si>
  <si>
    <t>Welcome to the Party!</t>
  </si>
  <si>
    <t>Shindig</t>
  </si>
  <si>
    <t>Didn't expect an audience</t>
  </si>
  <si>
    <t>BUY: Requires FANCY DUDS. Take Shore Leave for free. SELL: Cargo for $400 each.</t>
  </si>
  <si>
    <t>Play when…</t>
  </si>
  <si>
    <t>A Rival Crew Works a Crime Job.</t>
  </si>
  <si>
    <t>Talk 8 +3 with FANCY DUDS  1-7 Job Botched. 8+ Proceed</t>
  </si>
  <si>
    <t>We Gotta Get Outta Here!</t>
  </si>
  <si>
    <t>Help us out!</t>
  </si>
  <si>
    <t>On the run</t>
  </si>
  <si>
    <t>WORK: Load 2 Fugitives. Take $500.</t>
  </si>
  <si>
    <t>A Rival ends their turn on a planet.</t>
  </si>
  <si>
    <t>Up to 2 Fugitives Jump Ship.</t>
  </si>
  <si>
    <t>Walk Away</t>
  </si>
  <si>
    <t>Got anything else?</t>
  </si>
  <si>
    <t>Cut and run</t>
  </si>
  <si>
    <t>DEAL: Discard one Job and take the top, facedown Job from the same Contact. If Niska, he collects his Pound of Flesh.</t>
  </si>
  <si>
    <t>Any time.</t>
  </si>
  <si>
    <t>A Rival must discard a Job and pay half the Pay (rounded up) or lose Solid. If Niska, he collects his Pound of Flesh.</t>
  </si>
  <si>
    <t>The Postmaster</t>
  </si>
  <si>
    <t>Local delivery</t>
  </si>
  <si>
    <t>All flights cancelled</t>
  </si>
  <si>
    <t>DEAL: Amnon Duul. WORK: Requires Solid with Amnon Duul. Take $100/Talk.</t>
  </si>
  <si>
    <t>A Rival tries to load Passengers or Fugitives when Dealing with Amnon Duul.</t>
  </si>
  <si>
    <t>The Rival cannot load Passengers or Fugitives.</t>
  </si>
  <si>
    <t>Today was a good day</t>
  </si>
  <si>
    <t>Busier than usual</t>
  </si>
  <si>
    <t>Things go smooth</t>
  </si>
  <si>
    <t>Draw two Local Color cards.</t>
  </si>
  <si>
    <t>A Rival uses a Local Color card against you.</t>
  </si>
  <si>
    <t>That card has no effect. Both cards are discarded.</t>
  </si>
  <si>
    <t>Sad little hill</t>
  </si>
  <si>
    <t>Sad little king</t>
  </si>
  <si>
    <t>A Rival Misbehaves on Persephone.</t>
  </si>
  <si>
    <t>Fight 6  1-5 Kill a Crew, Job Botched. 6+ Proceed.</t>
  </si>
  <si>
    <t>The Big Race</t>
  </si>
  <si>
    <t>Let's compete</t>
  </si>
  <si>
    <t>Losing bet</t>
  </si>
  <si>
    <t>One Rival loses $500.</t>
  </si>
  <si>
    <t>WORK: Requires Mechanic and Pilot. Take $1000. BUY: Hire 1 Pilot. SELL: Parts for $400 each.</t>
  </si>
  <si>
    <t>The Alliance Commander</t>
  </si>
  <si>
    <t>Alliance landing party</t>
  </si>
  <si>
    <t>"I know Harken, I swear!"</t>
  </si>
  <si>
    <t>DEAL: Harken. If Solid, Clear all Warrants.</t>
  </si>
  <si>
    <t>A Rival loses Solid with Harken until the current Action is over.</t>
  </si>
  <si>
    <t>Stowaway</t>
  </si>
  <si>
    <t>Hitchhiker</t>
  </si>
  <si>
    <t>Troublemaker</t>
  </si>
  <si>
    <t>Load 1 Fugitive. BUY: Hire 1 Wanted Crew at no cost. Discard 1 Fugitive.</t>
  </si>
  <si>
    <t>A Rival begins an Action on a Border Planet.</t>
  </si>
  <si>
    <t>Tech 6  1-3 Lose 2 Parts. 6+ Load 1 Fugitive.</t>
  </si>
  <si>
    <t>Spaceship Expo</t>
  </si>
  <si>
    <t>Taking flight</t>
  </si>
  <si>
    <t>Back tomorrow</t>
  </si>
  <si>
    <t>WORK: $200+$200/Pilot. BUY: Requires Pilot. Buy 1 Ship Upgrade.</t>
  </si>
  <si>
    <t>A Rival takes a Buy Action.</t>
  </si>
  <si>
    <t>The Rival cannot consider or purchase Ship Upgrades.</t>
  </si>
  <si>
    <t>Spaceship Boneyard</t>
  </si>
  <si>
    <t>Pick the bones clean</t>
  </si>
  <si>
    <t>Vultures and leeches</t>
  </si>
  <si>
    <t>Tech 8 SALVAGE OP  1-7: Load 2 Parts. 8+ Take 1 Ship Upgrade from any Discard pile.</t>
  </si>
  <si>
    <t>A Rival ends their turn on a Border planet.</t>
  </si>
  <si>
    <t>The Rival loses half their Parts and Fuel (round down).</t>
  </si>
  <si>
    <t>Slavers</t>
  </si>
  <si>
    <t>Auction in progress</t>
  </si>
  <si>
    <t>While you were gone</t>
  </si>
  <si>
    <t>A Rival completes a Job on a Border Planet.</t>
  </si>
  <si>
    <t>Fight 6  1-5 Lose all Passengers/Fugitives. 6+ Proceed.</t>
  </si>
  <si>
    <t>Reaver Aftermath</t>
  </si>
  <si>
    <t>Survivors</t>
  </si>
  <si>
    <t>All manner of creepifying</t>
  </si>
  <si>
    <t>WORK: Load up to 4 Passengers. Take $200 per Passenger or take no money and remove Disgruntled from all Moral Crew.</t>
  </si>
  <si>
    <t>A Rival begins their turn on a Border planet.</t>
  </si>
  <si>
    <t>Non-Ruthless Crew are Disgruntled.</t>
  </si>
  <si>
    <t>Range War</t>
  </si>
  <si>
    <t>This fight drew a crowd</t>
  </si>
  <si>
    <t>A better offer</t>
  </si>
  <si>
    <t>Pay each Merc an extra Cut now or discard them.</t>
  </si>
  <si>
    <t>Mislabeled Merchandise</t>
  </si>
  <si>
    <t>Check the manifest again</t>
  </si>
  <si>
    <t>Hope you didn't need that…</t>
  </si>
  <si>
    <t>WORK: Change up to 3 Cargo to Contraband or up to 3 Contraband to Cargo. BUY: Up to 3 Cargo for $400 each.</t>
  </si>
  <si>
    <t>Pick a Rival. Change up to 2 of their Cargo to Contraband or up to 2 of their Contraband to Cargo.</t>
  </si>
  <si>
    <t>Mahjong Madness!</t>
  </si>
  <si>
    <t>Get the party started</t>
  </si>
  <si>
    <t>To good to pass up</t>
  </si>
  <si>
    <t>WORK: $300+$200/Grifter.</t>
  </si>
  <si>
    <t>A Rival with a Grifter Works a Job.</t>
  </si>
  <si>
    <t>One Grifter cannot Work the Job.</t>
  </si>
  <si>
    <t>Lone Bounty Hunter</t>
  </si>
  <si>
    <t>Marketplace ambush</t>
  </si>
  <si>
    <t>Providing backup</t>
  </si>
  <si>
    <t>A Rival with Wanted Crew takes a Buy Action.</t>
  </si>
  <si>
    <t>Fight 6  1-5 Player selects a Crew with Wanted to remove from Play. 6+ Proceed.</t>
  </si>
  <si>
    <t>Locked Down</t>
  </si>
  <si>
    <t>Since we're stuck here…</t>
  </si>
  <si>
    <t>Temporary landlock</t>
  </si>
  <si>
    <t>BUY: Hire 1 Crew without Wanted. SELL: Contraband for $300 each.</t>
  </si>
  <si>
    <t>A Rival tries to take a Fly Action.</t>
  </si>
  <si>
    <t>The Rival cannot take a Fly Action.</t>
  </si>
  <si>
    <t>Local Festival</t>
  </si>
  <si>
    <t>Day off</t>
  </si>
  <si>
    <t>Can we go? Please?</t>
  </si>
  <si>
    <t>BUY: Take Shore Leave at no cost. SELL: Cargo for $300 each.</t>
  </si>
  <si>
    <t>A Rival begins a turn on a non-Supply planet.</t>
  </si>
  <si>
    <t>Take Shore Leave or Moral Crew are Disgruntled.</t>
  </si>
  <si>
    <t>Last Season's Big Bad is Back</t>
  </si>
  <si>
    <t>Grudge match</t>
  </si>
  <si>
    <t>Yet another obstacle</t>
  </si>
  <si>
    <t>A Rival Works a Job.</t>
  </si>
  <si>
    <t>Fight 7  1-6: Disgruntle the Leader. Job Botched. 7+ Proceed.</t>
  </si>
  <si>
    <t>Fight 7  1-6 Kill 1 Crew, Disgruntle your Leader. 7+ Remove Disgruntled from all Crew. Take 2 Cargo.</t>
  </si>
  <si>
    <t>Kidnappers</t>
  </si>
  <si>
    <t>Help the locals</t>
  </si>
  <si>
    <t>A Rival is in a sector with a planet.</t>
  </si>
  <si>
    <t>Crew-napped!</t>
  </si>
  <si>
    <t>I Love This Bar</t>
  </si>
  <si>
    <t>Heard the stories</t>
  </si>
  <si>
    <t>That escalated quickly</t>
  </si>
  <si>
    <t>BUY: Take Shore Leave. Only pay for Disgruntled Crew. SELL: Contraband for $400 each.</t>
  </si>
  <si>
    <t>A Rival tries to take Shore Leave.</t>
  </si>
  <si>
    <t>Fight 6 Kosherized Rules. 1-5 Disgruntle 1 Crew. Warrant Issued. May not take Shore Leave. 6+ Proceed.</t>
  </si>
  <si>
    <t>Ghost Town</t>
  </si>
  <si>
    <t>Damaging my calm</t>
  </si>
  <si>
    <t>Is  this the right place?</t>
  </si>
  <si>
    <t>Roll for each Crew. On a 1-2, Disgruntle that Crew. BUY: 1 or 2 Gear worth up to $800 total for free. WORK: Load 1 Contraband for every 2 Crew.</t>
  </si>
  <si>
    <t>A Rival tries to deliver for a Job.</t>
  </si>
  <si>
    <t>The Rival cannot deliver this turn.</t>
  </si>
  <si>
    <t>Fuel Shortage</t>
  </si>
  <si>
    <t>Supply…</t>
  </si>
  <si>
    <t>…and demand</t>
  </si>
  <si>
    <t>SELL: Fuel for $200 each.</t>
  </si>
  <si>
    <t>The Rival cannot purchase Fuel or Parts.</t>
  </si>
  <si>
    <t>Crime Lord on the Rise</t>
  </si>
  <si>
    <t>Local interference</t>
  </si>
  <si>
    <t>Shake down the competition</t>
  </si>
  <si>
    <t>WORK: Fight 8  1-7 Warrant Issued. 8+ Take $500+$200/Merc. SELL: 2 Contraband for $500 each.</t>
  </si>
  <si>
    <t>A Rival Misbehaves on a Border planet.</t>
  </si>
  <si>
    <t>Add a Misbehave card.</t>
  </si>
  <si>
    <t>Companion Business</t>
  </si>
  <si>
    <t>Fancy client</t>
  </si>
  <si>
    <t>High-priority client</t>
  </si>
  <si>
    <t>Requires Companion. WORK: Take $600. BUY: Buy 1 FANCY DUDS at half-price (round up).</t>
  </si>
  <si>
    <t>A Rival with a Companion Works a Job.</t>
  </si>
  <si>
    <t>One Companion cannot Work the Job.</t>
  </si>
  <si>
    <t>Branch Office</t>
  </si>
  <si>
    <t>On vacation</t>
  </si>
  <si>
    <t>Local job</t>
  </si>
  <si>
    <t>Requires Solid with a Contact. DEAL: One Solid Contact. WORK: Take $500 as make-work.</t>
  </si>
  <si>
    <t>A Rival tries to Deal with a Contact with whom you are Solid.</t>
  </si>
  <si>
    <t>The Rival cannot take a Deal Action.</t>
  </si>
  <si>
    <t>An Unexpected Surprise</t>
  </si>
  <si>
    <t>Not what we expected</t>
  </si>
  <si>
    <t>Not what they expected</t>
  </si>
  <si>
    <t>Pick one active or inactive Job to become Immoral. Pay increases $500. If you discard the Job, lose Solid with the Contact and remove Disgruntled from Moral Crew.</t>
  </si>
  <si>
    <t>A Rival must pick one of their Jobs to become Immoral.</t>
  </si>
  <si>
    <t>Old Friend of the Captain's</t>
  </si>
  <si>
    <t>What are you doing here?</t>
  </si>
  <si>
    <t>But you're the competition</t>
  </si>
  <si>
    <t>BUY: Hire 1 Crew.</t>
  </si>
  <si>
    <t>A Rival hires a Crew.</t>
  </si>
  <si>
    <t>The Rival pays an additional $300 for one Crew of your choice. The Crew starts Disgruntled.</t>
  </si>
  <si>
    <t>The Queen of Cattle</t>
  </si>
  <si>
    <t>If Solid with Patience, take 1 Cargo.</t>
  </si>
  <si>
    <t>Whiskey for my men</t>
  </si>
  <si>
    <t>Beer for my horses</t>
  </si>
  <si>
    <t>A Rival must dump 2 Cargo or Contraband or lose Solid with Patience.</t>
  </si>
  <si>
    <t>The Old Man</t>
  </si>
  <si>
    <t>Talk 7 +3 if Solid with Niska  1-6 Kill a Crew. 7+ Take 1 Contraband.</t>
  </si>
  <si>
    <t>You will send a message, yes?</t>
  </si>
  <si>
    <t>Not so solid</t>
  </si>
  <si>
    <t>DEAL: Niska. WORK: Requires Solid with Niska and EXPLOSIVES. Take $200/Fight.</t>
  </si>
  <si>
    <t>A Rival Botches a Job while Working for Niska.</t>
  </si>
  <si>
    <t>Niska collects his Pound of Flesh.</t>
  </si>
  <si>
    <t>Reaver Ambush</t>
  </si>
  <si>
    <t>Come with us!</t>
  </si>
  <si>
    <t>Good luck…</t>
  </si>
  <si>
    <t>Fight 7 +2 with TRANSPORT  1-3 Kill 2 Crew. 4-6 Kill 1 Crew. 7+ Proceed.</t>
  </si>
  <si>
    <t>The Rival must resolve a Reaver Contact Event.</t>
  </si>
  <si>
    <t>Petty Warlord</t>
  </si>
  <si>
    <t>Martial Law</t>
  </si>
  <si>
    <t>Fight 6  1-5 Kill a Crew. 6+ Proceed.</t>
  </si>
  <si>
    <t>We're all friends now!</t>
  </si>
  <si>
    <t>Not on my world!</t>
  </si>
  <si>
    <t>Remove Disgruntled from all Crew. BUY: 3 Contraband for $300 each.</t>
  </si>
  <si>
    <t>A Rival Misbehaves for a Job.</t>
  </si>
  <si>
    <t>The Rival has a -2 penalty on all skill tests for the Job.</t>
  </si>
  <si>
    <t>Lost Contraband and Fugitives not in Stash.</t>
  </si>
  <si>
    <t>That makes this easy</t>
  </si>
  <si>
    <t>Law dogs</t>
  </si>
  <si>
    <t>SELL: Contraband for $500 each.</t>
  </si>
  <si>
    <t>The Rival cannot consider or hire Wanted Crew.</t>
  </si>
  <si>
    <t>Military Conscription</t>
  </si>
  <si>
    <t>Talk 10+ Bribes  1-9 Discard all Soldiers. 10+ Proceed.</t>
  </si>
  <si>
    <t>Train the troops</t>
  </si>
  <si>
    <t>In the army now</t>
  </si>
  <si>
    <t>WORK: $200+$200/Soldier. BUY: Requires Soldier. Buy 1 FIREARM.</t>
  </si>
  <si>
    <t>The Rival cannot use Soldiers for the Job.</t>
  </si>
  <si>
    <t>A Rival Misbehaves for a Job on an Alliance planet.</t>
  </si>
  <si>
    <t>It's a Trap!</t>
  </si>
  <si>
    <t>Tech 7  1-6 Roll for each Wanted Crew. 7+ Proceed.</t>
  </si>
  <si>
    <t>What's he doing here?</t>
  </si>
  <si>
    <t>We've been set up</t>
  </si>
  <si>
    <t>DEAL: Harken. WORK: Requires Solid with Harken and TRANSPORT. Load 3 Cargo.</t>
  </si>
  <si>
    <t>The Rival Crew must resolve an Alliance Contact Event.</t>
  </si>
  <si>
    <t>Epidemic</t>
  </si>
  <si>
    <t>Tech 6 +3 with Medic  1-2 Kill 2 Crew. 3-5 Kill 1 Crew. 6+ Proceed.</t>
  </si>
  <si>
    <t>We can help</t>
  </si>
  <si>
    <t>Closed due to outbreak</t>
  </si>
  <si>
    <t>WORK: $400/Medic. SELL: 2 Cargo for $600 each.</t>
  </si>
  <si>
    <t>A Rival tries to take a Buy Action.</t>
  </si>
  <si>
    <t>The Rival cannot take a Buy Action.</t>
  </si>
  <si>
    <t>Betrayal</t>
  </si>
  <si>
    <t>Roll for each Disgruntled Crew except the Leader. On a 1, the Crew Jumps Ship.</t>
  </si>
  <si>
    <t>Now, that's inconvenient</t>
  </si>
  <si>
    <t>BUY: 1 Disgruntled Crew from a Rival for twice the hiring fee, or at least $300.</t>
  </si>
  <si>
    <t>A Rival must pick one of their Crew to Jump Ship.</t>
  </si>
  <si>
    <t>Alliance Crackdown</t>
  </si>
  <si>
    <t>Talk 10+ Bribes  1-9 Roll for each Wanted Crew. 10+ Proceed.</t>
  </si>
  <si>
    <t>DEAL: Harken.</t>
  </si>
  <si>
    <t>Maybe we can deal…</t>
  </si>
  <si>
    <t>Somebody tipped 'em off</t>
  </si>
  <si>
    <t>A Rival begins an Illegal Job in Alliance Space.</t>
  </si>
  <si>
    <t>Roll for each Wanted Crew.</t>
  </si>
  <si>
    <t>Improvised Hacking Rig</t>
  </si>
  <si>
    <t>Bounty Hunter: +2 Fight when Attacking in SHOWDOWN. May Carry 2 Gear.</t>
  </si>
  <si>
    <t>Burgess's Hovering Bad-Ass Space Jeep</t>
  </si>
  <si>
    <t>Amnon Duul</t>
  </si>
  <si>
    <t>Baubles for the ball</t>
  </si>
  <si>
    <t>Pilfer, purloin and plunder</t>
  </si>
  <si>
    <t>Everything That's Not Nailed Down</t>
  </si>
  <si>
    <t>Cruiser Patrol</t>
  </si>
  <si>
    <r>
      <t>DEAL: Badger. WORK: Requires Badger.</t>
    </r>
    <r>
      <rPr>
        <sz val="8"/>
        <color theme="3" tint="0.39997558519241921"/>
        <rFont val="Calibri"/>
        <family val="2"/>
        <scheme val="minor"/>
      </rPr>
      <t xml:space="preserve"> Tech 8  1-7 Warrant Issued. 8+ Load 2 Contraband.</t>
    </r>
  </si>
  <si>
    <r>
      <t xml:space="preserve">WORK: </t>
    </r>
    <r>
      <rPr>
        <sz val="8"/>
        <color theme="9" tint="-0.249977111117893"/>
        <rFont val="Calibri"/>
        <family val="2"/>
        <scheme val="minor"/>
      </rPr>
      <t>Fight 8  1-7 Disgruntle all Moral Crew. 8+ Take 3 Cargo.</t>
    </r>
  </si>
  <si>
    <r>
      <t xml:space="preserve">The Rival removes 1 Crew from their ship. </t>
    </r>
    <r>
      <rPr>
        <sz val="8"/>
        <color theme="9" tint="-0.249977111117893"/>
        <rFont val="Calibri"/>
        <family val="2"/>
        <scheme val="minor"/>
      </rPr>
      <t>Fight 6  1-5 Remove Crew from Play. 6+ Crew is Rescued.</t>
    </r>
  </si>
  <si>
    <r>
      <t xml:space="preserve">BUY: 1 FIREARM for $200 less. WORK: </t>
    </r>
    <r>
      <rPr>
        <sz val="8"/>
        <color theme="9" tint="-0.249977111117893"/>
        <rFont val="Calibri"/>
        <family val="2"/>
        <scheme val="minor"/>
      </rPr>
      <t>Fight 9  1-8 Kill a Crew. 9+ Take $200/Soldier or Merc.</t>
    </r>
  </si>
  <si>
    <r>
      <t xml:space="preserve">WORK: </t>
    </r>
    <r>
      <rPr>
        <sz val="8"/>
        <color theme="9" tint="-0.249977111117893"/>
        <rFont val="Calibri"/>
        <family val="2"/>
        <scheme val="minor"/>
      </rPr>
      <t>Fight 8  1-7: Kill a Crew. 8+ Take $400+$100/Merc.</t>
    </r>
    <r>
      <rPr>
        <sz val="8"/>
        <color theme="1"/>
        <rFont val="Calibri"/>
        <family val="2"/>
        <scheme val="minor"/>
      </rPr>
      <t xml:space="preserve"> BUY: Hire up to 2 Mercs.</t>
    </r>
  </si>
  <si>
    <r>
      <t xml:space="preserve">WORK: </t>
    </r>
    <r>
      <rPr>
        <sz val="8"/>
        <color theme="9" tint="-0.249977111117893"/>
        <rFont val="Calibri"/>
        <family val="2"/>
        <scheme val="minor"/>
      </rPr>
      <t>Fight 7  1-6 Kill a Crew. 7+ Load 2 Fugitives or Passengers.</t>
    </r>
    <r>
      <rPr>
        <sz val="8"/>
        <color theme="1"/>
        <rFont val="Calibri"/>
        <family val="2"/>
        <scheme val="minor"/>
      </rPr>
      <t xml:space="preserve"> BUY: Fugitives/Passengers for $400 each.</t>
    </r>
  </si>
  <si>
    <r>
      <t xml:space="preserve">DEAL: Patience. If Solid, remove Disgruntled from all Crew. WORK: </t>
    </r>
    <r>
      <rPr>
        <sz val="8"/>
        <color rgb="FF00B050"/>
        <rFont val="Calibri"/>
        <family val="2"/>
        <scheme val="minor"/>
      </rPr>
      <t>Talk 8  1-7 Warrant Issued. 8+ Take 2 Cargo.</t>
    </r>
  </si>
  <si>
    <t>Black Market</t>
  </si>
  <si>
    <t>AD</t>
  </si>
  <si>
    <t>PROMO</t>
  </si>
  <si>
    <t>Public Relations: May Carry 3 Gear. * Big Damn Heroes: When you Proceed while Misbehaving, take $100.</t>
  </si>
  <si>
    <t>Natural Know How: May re-roll [Tech] Tests. * Big Damn Heroes: When you Proceed while Misbehaving, take $100.</t>
  </si>
  <si>
    <t>Brown Coat: When you complete a Crime Job, take $500. * Big Damn Heroes: When you Proceed while Misbehaving, take $100.</t>
  </si>
  <si>
    <t>Hard Burn: +1 to Full Burn Range. * Big Damn Heroes: When you Proceed while Misbehaving, take $100.</t>
  </si>
  <si>
    <t>Dust Devil: May re-roll Fighting Tests. * Big Damn Heroes: When you Proceed while Misbehaving, take $100.</t>
  </si>
  <si>
    <t>Mal's Pretty Floral Bonnet</t>
  </si>
  <si>
    <t>Crew carrying Bonnet ignores Wanted Crew Rolls. Does not count towards Gear Limit.</t>
  </si>
  <si>
    <t>Wash's Lucky Dinosaurs</t>
  </si>
  <si>
    <t>When Flying, re-roll any Test result of 1. Does not count towards Gear Limit.</t>
  </si>
  <si>
    <t>Standard</t>
  </si>
  <si>
    <t>Promo</t>
  </si>
  <si>
    <t>MORAL</t>
  </si>
  <si>
    <t>WANTED</t>
  </si>
  <si>
    <t>+3 to Ship's Max Crew.</t>
  </si>
  <si>
    <t>Tech 7; 1-6 Attempt Botched. 7+ Take 1500. Attempt Botched.</t>
  </si>
  <si>
    <t>Facilitator: Whenever you sell Contraband to a Contact, take an extra $100 per Contraband.</t>
  </si>
  <si>
    <t>Xunsu Emergency Ram Jets</t>
  </si>
  <si>
    <t>Discard and use an Action to Initiate a Full Burn. May be used in addition to a standard Move Action.</t>
  </si>
  <si>
    <t>Jet</t>
  </si>
  <si>
    <t>Decoy Nav Sat Cluster</t>
  </si>
  <si>
    <t>Discard at the beginning of a Move Action to treat all Nav Cards that would normally move a Reaver or Alliance Ship as a "Big Black" card instead.</t>
  </si>
  <si>
    <t>Graviton Accelerator V1</t>
  </si>
  <si>
    <t>Loyalty: Soldiers in your Crew do not become Disgruntled if they are not paid their Cut of successful Jobs. May Carry 2 Gear.</t>
  </si>
  <si>
    <t>Range: 5. 1 Fuel to initiate Full Burn. When initiating a Full Burn, Spend 1 additional Fuel to increase your Max Range by 2 this turn.</t>
  </si>
  <si>
    <t>Esm</t>
  </si>
  <si>
    <t>Caravan Pods</t>
  </si>
  <si>
    <t>Full Mess Deck</t>
  </si>
  <si>
    <t>Cargo 2. May only hold Passengers/Fugitives. +1 to Ship's Max Crew.</t>
  </si>
  <si>
    <t>During a Fly Action, you may discard a Cargo or Contraband to remove Disgruntled from all your Crew.</t>
  </si>
  <si>
    <t>1 @ Meridian is from Blue Sun</t>
  </si>
  <si>
    <t>2 @ Meridian are from Blue Sun</t>
  </si>
  <si>
    <t>Courting Aphrodite</t>
  </si>
  <si>
    <t>Infiltrate the trade ministry</t>
  </si>
  <si>
    <t>Foodstuffs for the downtrodden</t>
  </si>
  <si>
    <t>RUTHLESS</t>
  </si>
  <si>
    <t>Balan ced?</t>
  </si>
  <si>
    <t>Skills</t>
  </si>
  <si>
    <t>Profession</t>
  </si>
  <si>
    <t>Fight 2?</t>
  </si>
  <si>
    <t>Superstar?</t>
  </si>
  <si>
    <t>Concealed Smuggling Compartments: 2 Additional Stash areas. Up to 2 Crew Onboard Ship may ignore Alliance Wanted Crew rolls.</t>
  </si>
  <si>
    <t>Kal</t>
  </si>
  <si>
    <t>Mingo &amp; Fanty</t>
  </si>
  <si>
    <t>Magistrate Higgins</t>
  </si>
  <si>
    <t>Beaumonde</t>
  </si>
  <si>
    <t>Mudder</t>
  </si>
  <si>
    <t>Indentured: Remove from Play at Harvest, Red Sun to take $500. This counts as Immoral.</t>
  </si>
  <si>
    <t>Board Game Collection</t>
  </si>
  <si>
    <t>You may use a Buy Action to give your Crew Shore Leave in any Sector.</t>
  </si>
  <si>
    <t>Inara's Bow</t>
  </si>
  <si>
    <t>Jayne's Holdout Pistol</t>
  </si>
  <si>
    <t>Dirty Slaver: Whenever you deliver Fugitives, you may take an extra $100 per Fugitive. Ths counts as Immoral.</t>
  </si>
  <si>
    <t>Zoe's Mare's Leg Rifle</t>
  </si>
  <si>
    <t>Mal's Sniper Rifle</t>
  </si>
  <si>
    <t>Billiards Betting</t>
  </si>
  <si>
    <t>GAMBLING. When you buy this card, roll two dice. Take $100 times the total of the dice and discard this card.</t>
  </si>
  <si>
    <t>Labor Contract: Persephone</t>
  </si>
  <si>
    <t>Labor Contract: Silverhold</t>
  </si>
  <si>
    <t>Labor Contract: Space Bazaar</t>
  </si>
  <si>
    <t>Labor Contract: Regina</t>
  </si>
  <si>
    <t>Zoe's Flak Jacket</t>
  </si>
  <si>
    <t>Extra Ammo Clips</t>
  </si>
  <si>
    <t>Emissions Recycler</t>
  </si>
  <si>
    <t>+1 to Full Burn Range. If you draw two "Big Black" Nav Cards in a row while Full Burning, you may take 1 Fuel. Limit once per Fly Action.</t>
  </si>
  <si>
    <t>Wash's Nav Charts</t>
  </si>
  <si>
    <t>Med Foam</t>
  </si>
  <si>
    <t>Discard to count as having made a successful Medic Check.</t>
  </si>
  <si>
    <t>Inara's Guild Papers</t>
  </si>
  <si>
    <t>Counts as COMPANION.</t>
  </si>
  <si>
    <t>Hydraulic Docking Clamps</t>
  </si>
  <si>
    <t>Crime Jobs also count as Salvage Ops.</t>
  </si>
  <si>
    <t>Nav Charts: Rim Space</t>
  </si>
  <si>
    <t>Nav Charts: Alliance Space</t>
  </si>
  <si>
    <t>Yolonda's Pistol</t>
  </si>
  <si>
    <t>Barkeep</t>
  </si>
  <si>
    <t>Nav Charts: Border Space</t>
  </si>
  <si>
    <t>Wash's Hawaiian Shirt</t>
  </si>
  <si>
    <t>Discard to reshuffle any 1 Nav Deck.</t>
  </si>
  <si>
    <t>Holder</t>
  </si>
  <si>
    <t>Fan Dancer</t>
  </si>
  <si>
    <t>Busker</t>
  </si>
  <si>
    <t>Roberta</t>
  </si>
  <si>
    <t>Foreman</t>
  </si>
  <si>
    <t>Grimey</t>
  </si>
  <si>
    <t>Discard to re-roll a [FIGHTING] Test.</t>
  </si>
  <si>
    <t>Good Times: Giving your Crew Shore Leave at Supply Planets is free.</t>
  </si>
  <si>
    <t>Discard to look at the top 5 Cards of the Border Space Nav Deck. Return the cards to the top of the Deck in any order.</t>
  </si>
  <si>
    <t>Discard to look at the top 5 Cards of the Rim Space Nav Deck. Return the cards to the top of the Deck in any order.</t>
  </si>
  <si>
    <t>Mesmerize: Discard to ignore a Warrant issued.</t>
  </si>
  <si>
    <t>Fess</t>
  </si>
  <si>
    <t>Phone Home: From any location, you may use a Deal Action to Deal with Higgins. Accept or discard the jobs normally.</t>
  </si>
  <si>
    <t>Mudder Manager:+2 [FIGHT] when you have at least 3 Mudders in your Crew.</t>
  </si>
  <si>
    <t>Shanghai: When you Make-Work, you may also take a Fugitive Token.</t>
  </si>
  <si>
    <t>Errand Boy: When you discard a Gear Card, roll a dice. If you roll a 6, keep the Gear Card. Otherwise, Discard it normally.</t>
  </si>
  <si>
    <t>Work the Crowd: When you Make-Work, take an extra $100.</t>
  </si>
  <si>
    <t>When carried by a Companion, re-roll 1s in all [FIGHTING] Tests.</t>
  </si>
  <si>
    <t>From any location, you may use a Buy Action to Hire 1 Crew from the Persephone Discard Pile for free.</t>
  </si>
  <si>
    <t>From any location, you may use a Buy Action to Hire 1 Crew from the Regina Discard Pile for free.</t>
  </si>
  <si>
    <t>From any location, you may use a Buy Action to Hire 1 Crew from the Silverhold Discard Pile for free.</t>
  </si>
  <si>
    <t>From any location, you may use a Buy Action to Hire 1 Crew from the Space Bazaar Discard Pile for free.</t>
  </si>
  <si>
    <t>Before each [FIGHTING] Test, remove Disgruntled from the Owner.</t>
  </si>
  <si>
    <t>Discard to look at the top of cards of ANY Nav Deck. Return the cards to the top of the Deck in any order.</t>
  </si>
  <si>
    <t xml:space="preserve">When making a [FIGHTING] Test, roll two dice and use the highest. </t>
  </si>
  <si>
    <t>FtG</t>
  </si>
  <si>
    <t>Make Nice: You May Discard Roberta instead of losing Solid Rep with a Contact.</t>
  </si>
  <si>
    <t>Outbound Colonists</t>
  </si>
  <si>
    <t>We'll Help Out with That</t>
  </si>
  <si>
    <t>--You may sell up to 3 Parts for $500 per Part. --Keep Flying.</t>
  </si>
  <si>
    <t>We'll Just Help Ourselves</t>
  </si>
  <si>
    <t>--Moral Crew become Disgruntled. --Fight 6  1-5 Kill 1 Crew. Full Stop.  6+ Load 2 Cargo. Full Stop.</t>
  </si>
  <si>
    <t>Fire in the Engine Room</t>
  </si>
  <si>
    <t>All Hands on Deck!</t>
  </si>
  <si>
    <t>--Tech 8  1-7 Kill 2 Crew.  8+ Whew… Fire's Out. --Full Stop.</t>
  </si>
  <si>
    <t>Decompress the Hold!</t>
  </si>
  <si>
    <t>--Discard all Goods in Hold; do not discard Passengers of Fugitives. --Full Stop.</t>
  </si>
  <si>
    <t>Regulated Salvage</t>
  </si>
  <si>
    <t>Broken Down Shuttle</t>
  </si>
  <si>
    <t>By Hook or By Crook</t>
  </si>
  <si>
    <t>More Trouble Than it's Worth</t>
  </si>
  <si>
    <t>We Got Room for Two More</t>
  </si>
  <si>
    <t>--Load exactly 2 Passengers. --Take $400. --Full Stop.</t>
  </si>
  <si>
    <t>Sorry Pal, We're Full Up</t>
  </si>
  <si>
    <t>Leave No Ground To Go To</t>
  </si>
  <si>
    <t>--Player to your right must move Operative's Corvette to an unoccupied Alliance, Border, or Rim Planetary Sector. -- Keep Flying.</t>
  </si>
  <si>
    <t>Operative's Corvette</t>
  </si>
  <si>
    <t>Passenger Unrest</t>
  </si>
  <si>
    <t>Keep it Quiet Down There!</t>
  </si>
  <si>
    <t>Requires Soldier: --Keep Flying.</t>
  </si>
  <si>
    <t>Fisticuffs in the Hold!</t>
  </si>
  <si>
    <t>--Roll a Dice: If your roll is lower than the total of Passenger and Fugitive Tokens on your ship, discard a number equal to your roll. --Keep Flying.</t>
  </si>
  <si>
    <t>Alliance Interrogation</t>
  </si>
  <si>
    <t>Badger's Boys</t>
  </si>
  <si>
    <t>Alliance Harrassment</t>
  </si>
  <si>
    <t>Detained for Questioning</t>
  </si>
  <si>
    <t>Requires Discarding 1 Crew: --Keep Flying.</t>
  </si>
  <si>
    <t>Charm… and Sidearms</t>
  </si>
  <si>
    <t>Talk 8  1-7 [Fight 8  1-7 Kill 1 Crew. Warrant Issued. Full Stop.  8+ Evade.] 8+ Keep Flying.</t>
  </si>
  <si>
    <t>You Know We're Good for It</t>
  </si>
  <si>
    <t>Requires Solid with Badger: --Keep Flying.</t>
  </si>
  <si>
    <t>The Repo Man Cometh</t>
  </si>
  <si>
    <t>--Place an Alliance Alert Token in all Sectors adjacent to your current Sector. --Keep Flying.</t>
  </si>
  <si>
    <t>He'll Come at You Sideways</t>
  </si>
  <si>
    <t>--Player to your right must move Operative's Corvette to an unoccupied Alliance, Border, or Rim Sector adjacent to your current location. --Keep Flying.</t>
  </si>
  <si>
    <t>Alliance Checkpoint</t>
  </si>
  <si>
    <t>Everything's in Order</t>
  </si>
  <si>
    <t>Requires Solid Rep with Harken: --Keep Flying.</t>
  </si>
  <si>
    <t>Bluff Your Way Through</t>
  </si>
  <si>
    <t>Talk 6  1-5 Warrant Issued. Full Stop. Player to right moves Cruiser to adjacent, unoccupied Alliance Sector.  6+ Keep Flying.</t>
  </si>
  <si>
    <t>Persistent Pursuit</t>
  </si>
  <si>
    <t>--Place an Alliance Alert Token in every Sector occupied by an Outlaw Ship. --Keep Flying.</t>
  </si>
  <si>
    <t>An Adrift Transport</t>
  </si>
  <si>
    <t>Space Pox!</t>
  </si>
  <si>
    <t>Patience's Posse</t>
  </si>
  <si>
    <t>Their Hull's Breached!</t>
  </si>
  <si>
    <t>Requires Loading 4 Fugitives: --Salvage Op: --Full Stop.</t>
  </si>
  <si>
    <t>Not My Problem…</t>
  </si>
  <si>
    <t>--Disgruntle all Moral Crew. --Keep Flying.</t>
  </si>
  <si>
    <t>Shot a This Oughta Do Ya</t>
  </si>
  <si>
    <t>Requires Medic: --Keep Flying.</t>
  </si>
  <si>
    <t>Outbreak!</t>
  </si>
  <si>
    <t>--Roll a Dice: If your roll is lower than the total of Passenger and Fugitive tokens on your ship, discard a number equal to your roll. --Keep Flying.</t>
  </si>
  <si>
    <t>We Got a History…</t>
  </si>
  <si>
    <t>Requires Solid with Patience: --Keep Flying.</t>
  </si>
  <si>
    <t>Shanghai Surprise!</t>
  </si>
  <si>
    <t>Talk 7  Talk 1-6 [Fight 8  1-7 Kill a Crew. Full Stop.  8+ Full Stop,] 7+ Take 1 Crew from Regina's Discard Pile. Keep Flying.</t>
  </si>
  <si>
    <t>Dangerous Salvage</t>
  </si>
  <si>
    <t>Ain't Got the Chops</t>
  </si>
  <si>
    <t>Tech 8 Salvage Ops  1-4 Kill 2 Crew, Load 2 Goods.  5-7 Kill 1 Crew, Load 3 Goods.  8+ Load 5 Goods. --Full Stop.</t>
  </si>
  <si>
    <t>Hollowed Out Space-Liner</t>
  </si>
  <si>
    <t>She's Tore Up Plenty</t>
  </si>
  <si>
    <t>Still Some Good Stuff Here</t>
  </si>
  <si>
    <t>Requires Mechanic: Salvage Op: --Load up to 6 parts. --Full Stop.</t>
  </si>
  <si>
    <t>Nothin' We Can Do With That</t>
  </si>
  <si>
    <t>But She'll Fly True</t>
  </si>
  <si>
    <t>Could Be Bumpy</t>
  </si>
  <si>
    <t>Pass Through Soon Enough</t>
  </si>
  <si>
    <t>Requires Pilot: --Tech 7 Breakdown  1-6 Kill a Crew. Keep Flying.  7+ Keep Flying.</t>
  </si>
  <si>
    <t>--Tech 7 Breakdown  1-6 Discard 2 Fuel. Full Stop.  7+ Keep Flying.</t>
  </si>
  <si>
    <t>Orphaned Cargo Pod</t>
  </si>
  <si>
    <t>First-Come, First-Serve</t>
  </si>
  <si>
    <t>No Time for Good Ideas</t>
  </si>
  <si>
    <t>Give it a Good Home</t>
  </si>
  <si>
    <t>Dine &amp; Dash</t>
  </si>
  <si>
    <t>--Load 1 Goods. --Keep Flying.</t>
  </si>
  <si>
    <t>Clean Your Plate</t>
  </si>
  <si>
    <t>--Tech 9 Salvage Op  1-4 Load 1 Goods. Full Stop.  5-8 Load 3 Goods. Full Stop.  9+ Load 5 Goods. Full Stop.</t>
  </si>
  <si>
    <t>Fly-By-Night Casino Ship</t>
  </si>
  <si>
    <t>First Rule of Flying</t>
  </si>
  <si>
    <t>Lead Us Not into Temptation</t>
  </si>
  <si>
    <t>Requires 1 or more Moral Crew: --Keep Flying.</t>
  </si>
  <si>
    <t>Make Your Own Luck</t>
  </si>
  <si>
    <t>--Pay up to $1000. Draw 5 Misbehave Cards. If 3 or more of the cards have matching Suits, take triple the amount you paid. --Full Stop.</t>
  </si>
  <si>
    <t>Love Keeps Her in the Air</t>
  </si>
  <si>
    <t>Requires 1 or more Moral Crew: --Add 1 to the Range of this Fly Action for each Moral Crew on board. --Keep Flying.</t>
  </si>
  <si>
    <t>When She Oughta Fall Down</t>
  </si>
  <si>
    <t>Breakdown: --Spend 1 Part to Keep Flying. Otherwise, Full Stop.</t>
  </si>
  <si>
    <t>Horowitz's Trading Scow</t>
  </si>
  <si>
    <t>Bits O' Junk Can Wait</t>
  </si>
  <si>
    <t>The Barter System</t>
  </si>
  <si>
    <r>
      <t xml:space="preserve">Talk 10 Bribes   1-4 Swap 2 Goods.  5-9 Swap up to 4 Goods.  10+ Swap up to 5 Goods. </t>
    </r>
    <r>
      <rPr>
        <i/>
        <sz val="8"/>
        <rFont val="Calibri"/>
        <family val="2"/>
        <scheme val="minor"/>
      </rPr>
      <t>You may swap any type of Goods for any other type.</t>
    </r>
    <r>
      <rPr>
        <sz val="8"/>
        <rFont val="Calibri"/>
        <family val="2"/>
        <scheme val="minor"/>
      </rPr>
      <t xml:space="preserve"> --Full Stop.</t>
    </r>
  </si>
  <si>
    <t>Damaged Spy Satellite</t>
  </si>
  <si>
    <t>Niska's Ne'er-Do-Wells</t>
  </si>
  <si>
    <t>Failure to Communicate</t>
  </si>
  <si>
    <t>Leave Well Enough Alone</t>
  </si>
  <si>
    <t>No! Cut the Red Wire!</t>
  </si>
  <si>
    <t>--Salvage Op: You may take one "Cry Baby" card from any Supply Deck discard pile. --Place an Alliance Alert Token in all adjacent Sectors. --Full Stop.</t>
  </si>
  <si>
    <t>You Know Who We Are?</t>
  </si>
  <si>
    <t>Requires Solid with Niska. --Keep Flying.</t>
  </si>
  <si>
    <t>Shakedown</t>
  </si>
  <si>
    <t>Make Like Civil Folk</t>
  </si>
  <si>
    <t>Alliance Spy Satellite</t>
  </si>
  <si>
    <t>Dodge Detection</t>
  </si>
  <si>
    <t>Requires Pilot: --Place Alliance Alert Token in this Sector. --Keep Flying.</t>
  </si>
  <si>
    <t>Scanned &amp; Tagged</t>
  </si>
  <si>
    <t>--If you are an Outlaw Ship, Warrant Issued. --Keep Flying.</t>
  </si>
  <si>
    <t>The Beaumonde Derby</t>
  </si>
  <si>
    <t>Beaumonde, Kalidasa</t>
  </si>
  <si>
    <t>Gamble</t>
  </si>
  <si>
    <t>Robbing Heaven</t>
  </si>
  <si>
    <t>Heaven, Kalidasa</t>
  </si>
  <si>
    <t>Salisbury Steaks</t>
  </si>
  <si>
    <t>Salisbury, Kalidasa</t>
  </si>
  <si>
    <t>The Sho-Je Downs</t>
  </si>
  <si>
    <t>The Zephyr Stakes</t>
  </si>
  <si>
    <t>Sho-Je Downs, Kalidasa</t>
  </si>
  <si>
    <t>Zephyr, Kalidasa</t>
  </si>
  <si>
    <t>Mud Run: Muir</t>
  </si>
  <si>
    <t>TRANSPORT +200</t>
  </si>
  <si>
    <t>Mudder Grab: Hera</t>
  </si>
  <si>
    <t>Pass/Fugi, no limit</t>
  </si>
  <si>
    <t>300/PF</t>
  </si>
  <si>
    <t>4 Pass</t>
  </si>
  <si>
    <t>Zeus, Kalidasa: 2 Cargo. 1400</t>
  </si>
  <si>
    <t>Mudder Grab: Ithaca</t>
  </si>
  <si>
    <t>Zephyr, Kalidasa: 2 Cargo. 1400</t>
  </si>
  <si>
    <t>Mud Run: Deadwood</t>
  </si>
  <si>
    <t>Mud Run: Heaven</t>
  </si>
  <si>
    <t>Mud Run: Aberdeen</t>
  </si>
  <si>
    <t>Mud Run: New Canaan</t>
  </si>
  <si>
    <t>Mud Run: Salisbury</t>
  </si>
  <si>
    <t>Aberdeen, Kalidasa</t>
  </si>
  <si>
    <t>Mud Pipeline: Santo</t>
  </si>
  <si>
    <t>Mud Pipeline: Bellerophon</t>
  </si>
  <si>
    <t>Mud Pipeline: Bernadette</t>
  </si>
  <si>
    <t>Mud Pipeline: Liann Jiun</t>
  </si>
  <si>
    <t>Mudder Grab: Shadow</t>
  </si>
  <si>
    <t>Mudder Grab: Three Hills</t>
  </si>
  <si>
    <t>Whittier, Kalidasa: 2 Cargo. 1400</t>
  </si>
  <si>
    <t>Verbena, Kalidasa: 2 Cargo. 1400</t>
  </si>
  <si>
    <t>Mud Run: Highgate</t>
  </si>
  <si>
    <t>Mud Run: Meridian</t>
  </si>
  <si>
    <t>Mud Pipeline: Londinium</t>
  </si>
  <si>
    <t>Mud Pipeline: Osiris</t>
  </si>
  <si>
    <t>Mud Pipeline: Albion</t>
  </si>
  <si>
    <t>Mud Pipeline: Ariel</t>
  </si>
  <si>
    <t>Dirt Nap: Fetch Conroy!</t>
  </si>
  <si>
    <t>Solid with Patience OR FIREARM</t>
  </si>
  <si>
    <t>Solid with Fanty &amp; Mingo OR FAKE ID</t>
  </si>
  <si>
    <t>Dirt Nap: Fetch Muldoon!</t>
  </si>
  <si>
    <t>Dirt Nap: Fetch Malachi!</t>
  </si>
  <si>
    <t>Solid with Niska OR SNIPER RIFLE</t>
  </si>
  <si>
    <t>Solid with Harrow OR HACKING RIG</t>
  </si>
  <si>
    <t>Solid with Badger OR EXPLOSIVES</t>
  </si>
  <si>
    <t>Dirt Nap: Fetch Kessler!</t>
  </si>
  <si>
    <t>Dirt Nap: Fetch Lien Wong!</t>
  </si>
  <si>
    <t>Talk 8/Misbehave 3</t>
  </si>
  <si>
    <t>Solid with Harken</t>
  </si>
  <si>
    <t>Misbehave 1/4 Fugi</t>
  </si>
  <si>
    <t>Zeus, Kalidasa</t>
  </si>
  <si>
    <t>Ezra, Georgia: 2 Fugi. 1200</t>
  </si>
  <si>
    <t>Talk 10/Misbehave 4</t>
  </si>
  <si>
    <t>FANCY DUDS, Companion</t>
  </si>
  <si>
    <t>Double-time delivery</t>
  </si>
  <si>
    <t>Double-dealing duo</t>
  </si>
  <si>
    <t>Double the pleasure</t>
  </si>
  <si>
    <t>Duplicitous dalliances</t>
  </si>
  <si>
    <t>Horowitz's double hook up</t>
  </si>
  <si>
    <t>Double entendre</t>
  </si>
  <si>
    <t>Double-wide</t>
  </si>
  <si>
    <t>My brother's keeper</t>
  </si>
  <si>
    <t>Newhall, Penglai</t>
  </si>
  <si>
    <t>Misebhave 1/4 Contra</t>
  </si>
  <si>
    <t>Kerry, Georgia: 4 Contra. 3000.</t>
  </si>
  <si>
    <t>Smuggling / Shipping</t>
  </si>
  <si>
    <t>Djinn's Bane, Kalidasa</t>
  </si>
  <si>
    <t>Misbehave 1/3 Contra, 3 Cargo</t>
  </si>
  <si>
    <t>Contra, no limit</t>
  </si>
  <si>
    <t>500/C</t>
  </si>
  <si>
    <t>The double dip</t>
  </si>
  <si>
    <t>Smuggling / Salvage Op</t>
  </si>
  <si>
    <t>Cortex Relay 2 (Kalidasa)</t>
  </si>
  <si>
    <t>Misebhave 1/up to 5 Fugi</t>
  </si>
  <si>
    <t>Angel, Kalidasa</t>
  </si>
  <si>
    <t>Bonus Drop-Off</t>
  </si>
  <si>
    <t>6 Goods</t>
  </si>
  <si>
    <t>Misbehave 1/1 Contra, 1 Cargo, 2 Parts, 2 Fuel</t>
  </si>
  <si>
    <t>Valentine, White Sun: 3 Parts. 1200.</t>
  </si>
  <si>
    <t>Misbehave 1/6 Contra</t>
  </si>
  <si>
    <t>Beylix, Penglai</t>
  </si>
  <si>
    <t>Double jeopardy</t>
  </si>
  <si>
    <t>Dual destinations</t>
  </si>
  <si>
    <t>Pair of jokers</t>
  </si>
  <si>
    <t>Transport / Crime</t>
  </si>
  <si>
    <t>Double the fun</t>
  </si>
  <si>
    <t>Dually discreete relocations</t>
  </si>
  <si>
    <t>Serving two masters</t>
  </si>
  <si>
    <t>Transport / Smuggling</t>
  </si>
  <si>
    <t>Misebhave 1/3 Contr, 3 Fugi</t>
  </si>
  <si>
    <t>Misbehave 1/2 Contra, 2 Fugi</t>
  </si>
  <si>
    <t>2 Contra, 2 Fugi</t>
  </si>
  <si>
    <t>Double Down</t>
  </si>
  <si>
    <t>Santo, Qin Shi Huang: Misbehave 2. 1600.</t>
  </si>
  <si>
    <t>Sho-Je Downs, Kalidasa: 3 Contra. 1800.</t>
  </si>
  <si>
    <t>Persephone, Lux: 2 Contra, 1600.</t>
  </si>
  <si>
    <t>Tale of two cities</t>
  </si>
  <si>
    <t>Two for the price of one</t>
  </si>
  <si>
    <t>The two towers of Zephyr</t>
  </si>
  <si>
    <t>Two for the road</t>
  </si>
  <si>
    <t>Shipping / Smuggling</t>
  </si>
  <si>
    <t>Verbena, Kalidasa</t>
  </si>
  <si>
    <t>Misebahve 1/2 Contra, 2 Fugi</t>
  </si>
  <si>
    <t>Misbehave 1/2 Cargo, 2 Contra</t>
  </si>
  <si>
    <t>Misbehave 1/5 Fugi</t>
  </si>
  <si>
    <t>Bellerophon, White Sun: 2 Cargo. 1000.</t>
  </si>
  <si>
    <t>Verbena, Kalidasa: 2 Contra. 1400.</t>
  </si>
  <si>
    <t>Three Hills, Georgia: 3 Fugi. 1500.</t>
  </si>
  <si>
    <t>Heaven, Kalidasa: 2 Contra. 1200</t>
  </si>
  <si>
    <t>Twin brotherly love</t>
  </si>
  <si>
    <t>Two heads are better than one</t>
  </si>
  <si>
    <t>Two mules for Sister Constance</t>
  </si>
  <si>
    <t>Two ways this could go…</t>
  </si>
  <si>
    <t>Whittier, Kalidasa</t>
  </si>
  <si>
    <t>Misbehave 3/2 Fugi</t>
  </si>
  <si>
    <t>Misbehave 1/2 Contra, 2 Pass</t>
  </si>
  <si>
    <t>New Kasmir, Kalidasa</t>
  </si>
  <si>
    <t>Constance, Kalidasa</t>
  </si>
  <si>
    <t>2 Fugi</t>
  </si>
  <si>
    <t>Mechanic, Pilot</t>
  </si>
  <si>
    <t>Mechanic. Pilot</t>
  </si>
  <si>
    <t>EXPLOSIVES OR Medic</t>
  </si>
  <si>
    <t>Pelorum, Lux: 4 Contra. 3000.</t>
  </si>
  <si>
    <t>Heaven's rejects</t>
  </si>
  <si>
    <t>The expendable</t>
  </si>
  <si>
    <t>The vaults of Olympus</t>
  </si>
  <si>
    <t>Misbehave 3/4 Fugi</t>
  </si>
  <si>
    <t>Misbehave 3/Kill a Merc</t>
  </si>
  <si>
    <t>4 Fugi</t>
  </si>
  <si>
    <t>Sniper Rifle, Merc</t>
  </si>
  <si>
    <t>Bernadette, White Sun: Misbehave 2. 2000.</t>
  </si>
  <si>
    <t>Where angels fear to tread</t>
  </si>
  <si>
    <t>All manner of unwelcomed</t>
  </si>
  <si>
    <t>Soldier +500</t>
  </si>
  <si>
    <t>Pick Your Poison</t>
  </si>
  <si>
    <t>Explosives, Firearm</t>
  </si>
  <si>
    <t>Enforced exile: Constance</t>
  </si>
  <si>
    <t>Enforced exile: New Kasmir</t>
  </si>
  <si>
    <t>Repair team transport</t>
  </si>
  <si>
    <t>Cortex Relay 2</t>
  </si>
  <si>
    <t>Mechanic +2 Parts</t>
  </si>
  <si>
    <t>Survey team transport</t>
  </si>
  <si>
    <t>1 Pass, 1 Cargo</t>
  </si>
  <si>
    <t>Transport / Shipping</t>
  </si>
  <si>
    <t>Trade negotiations</t>
  </si>
  <si>
    <t>I dream of Djinn</t>
  </si>
  <si>
    <t>Kill the messenger</t>
  </si>
  <si>
    <t>Bootleggin' run</t>
  </si>
  <si>
    <t>Break the Code</t>
  </si>
  <si>
    <t>Coachworks trade secrets</t>
  </si>
  <si>
    <t>Misbehave 2/Contra</t>
  </si>
  <si>
    <t>Discard to look at the top 5 Cards of the Alliance Space Nav  Deck. Return the cards to the top of the Deck in any order.</t>
  </si>
  <si>
    <t>Two-faced swindlers</t>
  </si>
  <si>
    <t>2 Contra, 2 Pass</t>
  </si>
  <si>
    <t>Silverhold, Heinlein: 2 Fugi. $1000</t>
  </si>
  <si>
    <t>Enhanced Enforcement</t>
  </si>
  <si>
    <t>Talk 10 Bribes  1-9 [Fight 8  1-7 Discard 1 Ship Upgrade, if able. Full Stop.  8+ Evade.] 10+ Keep Flying.</t>
  </si>
  <si>
    <t>Salvage Op: --If you have FAKE ID, you may: Load 3 Cargo and Full Stop. Otherewise: Load 3 Contraband. Warrant Issued. Full Stop.</t>
  </si>
  <si>
    <t>Suit Up, We're Goin' In</t>
  </si>
  <si>
    <t>Patch Up Our Hurt</t>
  </si>
  <si>
    <t>Storm's Gettin' Worse</t>
  </si>
  <si>
    <t>Keep Flyin', Cowboy…</t>
  </si>
  <si>
    <t>Talk 7  1-6 [Fight 8  1-7 Kill a Crew. Discard 2 Goods. Full Stop.  8+ Evade.] 7+ Keep Flying.</t>
  </si>
  <si>
    <t>Talk 10  1-9 [Fight 8  1-7 Lose 3 Goods. Full Stop. 8+ Evade.] 10+ Keep Flying.</t>
  </si>
  <si>
    <t>Salvage Op: --Load 2 Goods. --Full Stop.</t>
  </si>
  <si>
    <t>--Evade.</t>
  </si>
  <si>
    <t>Requires Mechanic: --Spend 1 Part. --Keep Flying.</t>
  </si>
  <si>
    <t>--Player to your right must move Operative's Corvette 1 or 2 Sectors within Alliance, Border or Rim Space. --Keep Flying.</t>
  </si>
  <si>
    <t>If the Crew carrying this is Killed, discard this card instead.</t>
  </si>
  <si>
    <t>--Moral Crew become Disgruntled. --Keep Flying.</t>
  </si>
  <si>
    <t>Pelorum, Lux: 3 Cargo. 1500.</t>
  </si>
  <si>
    <t>Misbehave 2/5 Contra</t>
  </si>
  <si>
    <t>My work's illegal, but it's honest</t>
  </si>
  <si>
    <t>Big Damn Challenge</t>
  </si>
  <si>
    <t>Various</t>
  </si>
  <si>
    <t>Surveyors of What's Left</t>
  </si>
  <si>
    <t>Old-Fashioned Shoot-out</t>
  </si>
  <si>
    <t>WORK: Load 3 Passengers.</t>
  </si>
  <si>
    <t>A Rival begins their turn on a Border World.</t>
  </si>
  <si>
    <t>Hard rustlin'</t>
  </si>
  <si>
    <t>Vital supplies: Kerry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</si>
</sst>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12" borderId="0" xfId="0" applyFont="1" applyFill="1" applyAlignment="1">
      <alignment vertical="top" wrapText="1"/>
    </xf>
    <xf numFmtId="0" fontId="2" fillId="11" borderId="0" xfId="0" applyFont="1" applyFill="1" applyAlignment="1">
      <alignment vertical="top" wrapText="1"/>
    </xf>
    <xf numFmtId="0" fontId="2" fillId="10" borderId="0" xfId="0" applyFont="1" applyFill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2" fillId="15" borderId="0" xfId="0" applyFont="1" applyFill="1" applyAlignment="1">
      <alignment vertical="top" wrapText="1"/>
    </xf>
    <xf numFmtId="0" fontId="2" fillId="16" borderId="0" xfId="0" applyFont="1" applyFill="1" applyAlignment="1">
      <alignment vertical="top" wrapText="1"/>
    </xf>
    <xf numFmtId="0" fontId="2" fillId="17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2" fillId="18" borderId="0" xfId="0" applyFont="1" applyFill="1" applyAlignment="1">
      <alignment vertical="top" wrapText="1"/>
    </xf>
    <xf numFmtId="0" fontId="2" fillId="19" borderId="0" xfId="0" applyFont="1" applyFill="1" applyAlignment="1">
      <alignment vertical="top" wrapText="1"/>
    </xf>
    <xf numFmtId="0" fontId="2" fillId="2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2" fillId="0" borderId="3" xfId="0" applyFont="1" applyFill="1" applyBorder="1" applyAlignment="1">
      <alignment vertical="top"/>
    </xf>
    <xf numFmtId="0" fontId="2" fillId="0" borderId="7" xfId="0" applyFont="1" applyFill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/>
    </xf>
    <xf numFmtId="0" fontId="2" fillId="0" borderId="9" xfId="0" applyFont="1" applyFill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9" fillId="3" borderId="6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2" fillId="0" borderId="0" xfId="0" applyFont="1"/>
    <xf numFmtId="0" fontId="1" fillId="8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8" borderId="0" xfId="0" applyFont="1" applyFill="1" applyAlignment="1">
      <alignment horizontal="center" vertical="top"/>
    </xf>
    <xf numFmtId="0" fontId="2" fillId="7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6" xfId="0" quotePrefix="1" applyFont="1" applyBorder="1" applyAlignment="1">
      <alignment vertical="top" wrapText="1"/>
    </xf>
    <xf numFmtId="0" fontId="8" fillId="6" borderId="6" xfId="0" quotePrefix="1" applyFont="1" applyFill="1" applyBorder="1" applyAlignment="1">
      <alignment vertical="top" wrapText="1"/>
    </xf>
    <xf numFmtId="0" fontId="2" fillId="6" borderId="6" xfId="0" quotePrefix="1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2" fillId="5" borderId="6" xfId="0" quotePrefix="1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0" fontId="10" fillId="0" borderId="6" xfId="0" quotePrefix="1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10" fillId="6" borderId="6" xfId="0" quotePrefix="1" applyFont="1" applyFill="1" applyBorder="1" applyAlignment="1">
      <alignment vertical="top" wrapText="1"/>
    </xf>
    <xf numFmtId="0" fontId="6" fillId="6" borderId="6" xfId="0" applyFont="1" applyFill="1" applyBorder="1" applyAlignment="1">
      <alignment vertical="top" wrapText="1"/>
    </xf>
    <xf numFmtId="0" fontId="6" fillId="0" borderId="6" xfId="0" quotePrefix="1" applyFont="1" applyFill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4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horizontal="center" vertical="top"/>
    </xf>
    <xf numFmtId="0" fontId="10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textRotation="90" wrapText="1"/>
    </xf>
    <xf numFmtId="0" fontId="4" fillId="25" borderId="0" xfId="0" applyFont="1" applyFill="1" applyBorder="1" applyAlignment="1">
      <alignment horizontal="center" vertical="top" textRotation="90" wrapText="1"/>
    </xf>
    <xf numFmtId="0" fontId="4" fillId="2" borderId="2" xfId="0" applyFont="1" applyFill="1" applyBorder="1" applyAlignment="1">
      <alignment horizontal="center" vertical="top" textRotation="90" wrapText="1"/>
    </xf>
    <xf numFmtId="0" fontId="14" fillId="13" borderId="0" xfId="0" applyFont="1" applyFill="1" applyBorder="1" applyAlignment="1">
      <alignment horizontal="center" vertical="top" textRotation="90" wrapText="1"/>
    </xf>
    <xf numFmtId="0" fontId="5" fillId="14" borderId="0" xfId="0" applyFont="1" applyFill="1" applyBorder="1" applyAlignment="1">
      <alignment horizontal="center" vertical="top" textRotation="90" wrapText="1"/>
    </xf>
    <xf numFmtId="0" fontId="4" fillId="3" borderId="0" xfId="0" applyFont="1" applyFill="1" applyBorder="1" applyAlignment="1">
      <alignment horizontal="center" vertical="top" textRotation="90" wrapText="1"/>
    </xf>
    <xf numFmtId="0" fontId="4" fillId="23" borderId="1" xfId="0" applyFont="1" applyFill="1" applyBorder="1" applyAlignment="1">
      <alignment horizontal="center" vertical="top" textRotation="90" wrapText="1"/>
    </xf>
    <xf numFmtId="0" fontId="4" fillId="0" borderId="0" xfId="0" applyFont="1" applyFill="1" applyBorder="1" applyAlignment="1">
      <alignment horizontal="center" vertical="top" textRotation="90" wrapText="1"/>
    </xf>
    <xf numFmtId="0" fontId="4" fillId="23" borderId="0" xfId="0" applyFont="1" applyFill="1" applyBorder="1" applyAlignment="1">
      <alignment horizontal="center" vertical="top" textRotation="90" wrapText="1"/>
    </xf>
    <xf numFmtId="0" fontId="4" fillId="0" borderId="2" xfId="0" applyFont="1" applyFill="1" applyBorder="1" applyAlignment="1">
      <alignment horizontal="center" vertical="top" textRotation="90" wrapText="1"/>
    </xf>
    <xf numFmtId="0" fontId="4" fillId="24" borderId="1" xfId="0" applyFont="1" applyFill="1" applyBorder="1" applyAlignment="1">
      <alignment horizontal="center" vertical="top" textRotation="90" wrapText="1"/>
    </xf>
    <xf numFmtId="0" fontId="4" fillId="21" borderId="0" xfId="0" applyFont="1" applyFill="1" applyBorder="1" applyAlignment="1">
      <alignment horizontal="center" vertical="top" textRotation="90" wrapText="1"/>
    </xf>
    <xf numFmtId="0" fontId="4" fillId="7" borderId="0" xfId="0" applyFont="1" applyFill="1" applyBorder="1" applyAlignment="1">
      <alignment horizontal="center" vertical="top" textRotation="90" wrapText="1"/>
    </xf>
    <xf numFmtId="0" fontId="4" fillId="19" borderId="0" xfId="0" applyFont="1" applyFill="1" applyBorder="1" applyAlignment="1">
      <alignment horizontal="center" vertical="top" textRotation="90" wrapText="1"/>
    </xf>
    <xf numFmtId="0" fontId="4" fillId="22" borderId="0" xfId="0" applyFont="1" applyFill="1" applyBorder="1" applyAlignment="1">
      <alignment horizontal="center" vertical="top" textRotation="90" wrapText="1"/>
    </xf>
    <xf numFmtId="0" fontId="4" fillId="26" borderId="0" xfId="0" applyFont="1" applyFill="1" applyBorder="1" applyAlignment="1">
      <alignment horizontal="center" vertical="top" textRotation="90" wrapText="1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25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14" fillId="13" borderId="13" xfId="0" applyFont="1" applyFill="1" applyBorder="1" applyAlignment="1">
      <alignment horizontal="center" vertical="top" wrapText="1"/>
    </xf>
    <xf numFmtId="0" fontId="5" fillId="14" borderId="13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23" borderId="1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23" borderId="13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24" borderId="14" xfId="0" applyFont="1" applyFill="1" applyBorder="1" applyAlignment="1">
      <alignment horizontal="center" vertical="top" wrapText="1"/>
    </xf>
    <xf numFmtId="0" fontId="4" fillId="21" borderId="13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horizontal="center" vertical="top" wrapText="1"/>
    </xf>
    <xf numFmtId="0" fontId="4" fillId="19" borderId="13" xfId="0" applyFont="1" applyFill="1" applyBorder="1" applyAlignment="1">
      <alignment horizontal="center" vertical="top" wrapText="1"/>
    </xf>
    <xf numFmtId="0" fontId="4" fillId="22" borderId="13" xfId="0" applyFont="1" applyFill="1" applyBorder="1" applyAlignment="1">
      <alignment horizontal="center" vertical="top" wrapText="1"/>
    </xf>
    <xf numFmtId="0" fontId="4" fillId="26" borderId="13" xfId="0" applyFont="1" applyFill="1" applyBorder="1" applyAlignment="1">
      <alignment horizontal="center" vertical="top" wrapText="1"/>
    </xf>
    <xf numFmtId="0" fontId="4" fillId="0" borderId="13" xfId="0" quotePrefix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25" borderId="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4" fillId="13" borderId="0" xfId="0" applyFont="1" applyFill="1" applyBorder="1" applyAlignment="1">
      <alignment horizontal="center" vertical="top" wrapText="1"/>
    </xf>
    <xf numFmtId="0" fontId="5" fillId="14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23" borderId="1" xfId="0" applyFont="1" applyFill="1" applyBorder="1" applyAlignment="1">
      <alignment horizontal="center" vertical="top" wrapText="1"/>
    </xf>
    <xf numFmtId="0" fontId="4" fillId="23" borderId="0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24" borderId="1" xfId="0" applyFont="1" applyFill="1" applyBorder="1" applyAlignment="1">
      <alignment horizontal="center" vertical="top" wrapText="1"/>
    </xf>
    <xf numFmtId="0" fontId="4" fillId="21" borderId="0" xfId="0" applyFont="1" applyFill="1" applyBorder="1" applyAlignment="1">
      <alignment horizontal="center" vertical="top" wrapText="1"/>
    </xf>
    <xf numFmtId="0" fontId="4" fillId="7" borderId="0" xfId="0" applyFont="1" applyFill="1" applyBorder="1" applyAlignment="1">
      <alignment horizontal="center" vertical="top" wrapText="1"/>
    </xf>
    <xf numFmtId="0" fontId="4" fillId="19" borderId="0" xfId="0" applyFont="1" applyFill="1" applyBorder="1" applyAlignment="1">
      <alignment horizontal="center" vertical="top" wrapText="1"/>
    </xf>
    <xf numFmtId="0" fontId="4" fillId="22" borderId="0" xfId="0" applyFont="1" applyFill="1" applyBorder="1" applyAlignment="1">
      <alignment horizontal="center" vertical="top" wrapText="1"/>
    </xf>
    <xf numFmtId="0" fontId="4" fillId="26" borderId="0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23" borderId="3" xfId="0" applyFont="1" applyFill="1" applyBorder="1" applyAlignment="1">
      <alignment horizontal="center" vertical="top" wrapText="1"/>
    </xf>
    <xf numFmtId="0" fontId="4" fillId="24" borderId="3" xfId="0" applyFont="1" applyFill="1" applyBorder="1" applyAlignment="1">
      <alignment horizontal="center" vertical="top" wrapText="1"/>
    </xf>
    <xf numFmtId="0" fontId="4" fillId="21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19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22" borderId="3" xfId="0" applyFont="1" applyFill="1" applyBorder="1" applyAlignment="1">
      <alignment horizontal="center" vertical="top" wrapText="1"/>
    </xf>
    <xf numFmtId="0" fontId="4" fillId="27" borderId="3" xfId="0" applyFont="1" applyFill="1" applyBorder="1" applyAlignment="1">
      <alignment horizontal="center" vertical="top" wrapText="1"/>
    </xf>
    <xf numFmtId="0" fontId="4" fillId="24" borderId="0" xfId="0" applyFont="1" applyFill="1" applyBorder="1" applyAlignment="1">
      <alignment horizontal="center" vertical="top" wrapText="1"/>
    </xf>
    <xf numFmtId="0" fontId="4" fillId="27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F7C80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214"/>
  <sheetViews>
    <sheetView tabSelected="1" zoomScale="90" zoomScaleNormal="90" workbookViewId="0">
      <pane ySplit="1" topLeftCell="A2" activePane="bottomLeft" state="frozen"/>
      <selection activeCell="N4" sqref="N4"/>
      <selection pane="bottomLeft"/>
    </sheetView>
  </sheetViews>
  <sheetFormatPr defaultRowHeight="12.75" x14ac:dyDescent="0.25"/>
  <cols>
    <col min="1" max="1" width="8.85546875" style="98" bestFit="1" customWidth="1"/>
    <col min="2" max="2" width="7.85546875" style="98" bestFit="1" customWidth="1"/>
    <col min="3" max="3" width="16.28515625" style="98" customWidth="1"/>
    <col min="4" max="4" width="11.42578125" style="98" bestFit="1" customWidth="1"/>
    <col min="5" max="5" width="6.28515625" style="98" customWidth="1"/>
    <col min="6" max="6" width="48.5703125" style="99" customWidth="1"/>
    <col min="7" max="40" width="3.42578125" style="135" customWidth="1"/>
    <col min="41" max="41" width="8.28515625" style="98" customWidth="1"/>
    <col min="42" max="42" width="41.42578125" style="98" customWidth="1"/>
    <col min="43" max="43" width="9.140625" style="98" customWidth="1"/>
    <col min="44" max="44" width="9.140625" style="98"/>
    <col min="45" max="45" width="9.28515625" style="98" bestFit="1" customWidth="1"/>
    <col min="46" max="53" width="4.42578125" style="98" customWidth="1"/>
    <col min="54" max="16384" width="9.140625" style="98"/>
  </cols>
  <sheetData>
    <row r="1" spans="1:53" ht="60" x14ac:dyDescent="0.25">
      <c r="B1" s="98" t="s">
        <v>316</v>
      </c>
      <c r="C1" s="98" t="s">
        <v>0</v>
      </c>
      <c r="D1" s="98" t="s">
        <v>1</v>
      </c>
      <c r="E1" s="98" t="s">
        <v>2</v>
      </c>
      <c r="F1" s="99" t="s">
        <v>3</v>
      </c>
      <c r="G1" s="100" t="s">
        <v>11</v>
      </c>
      <c r="H1" s="101" t="s">
        <v>16</v>
      </c>
      <c r="I1" s="102" t="s">
        <v>650</v>
      </c>
      <c r="J1" s="103" t="s">
        <v>1316</v>
      </c>
      <c r="K1" s="104" t="s">
        <v>1339</v>
      </c>
      <c r="L1" s="105" t="s">
        <v>1317</v>
      </c>
      <c r="M1" s="106" t="s">
        <v>12</v>
      </c>
      <c r="N1" s="107" t="s">
        <v>751</v>
      </c>
      <c r="O1" s="108" t="s">
        <v>831</v>
      </c>
      <c r="P1" s="107" t="s">
        <v>140</v>
      </c>
      <c r="Q1" s="107" t="s">
        <v>1350</v>
      </c>
      <c r="R1" s="108" t="s">
        <v>17</v>
      </c>
      <c r="S1" s="107" t="s">
        <v>24</v>
      </c>
      <c r="T1" s="108" t="s">
        <v>51</v>
      </c>
      <c r="U1" s="107" t="s">
        <v>62</v>
      </c>
      <c r="V1" s="108" t="s">
        <v>63</v>
      </c>
      <c r="W1" s="109" t="s">
        <v>70</v>
      </c>
      <c r="X1" s="107" t="s">
        <v>29</v>
      </c>
      <c r="Y1" s="108" t="s">
        <v>30</v>
      </c>
      <c r="Z1" s="107" t="s">
        <v>31</v>
      </c>
      <c r="AA1" s="108" t="s">
        <v>32</v>
      </c>
      <c r="AB1" s="107" t="s">
        <v>35</v>
      </c>
      <c r="AC1" s="108" t="s">
        <v>43</v>
      </c>
      <c r="AD1" s="107" t="s">
        <v>44</v>
      </c>
      <c r="AE1" s="110" t="s">
        <v>7</v>
      </c>
      <c r="AF1" s="111" t="s">
        <v>47</v>
      </c>
      <c r="AG1" s="112" t="s">
        <v>71</v>
      </c>
      <c r="AH1" s="113" t="s">
        <v>72</v>
      </c>
      <c r="AI1" s="105" t="s">
        <v>73</v>
      </c>
      <c r="AJ1" s="114" t="s">
        <v>830</v>
      </c>
      <c r="AK1" s="115" t="s">
        <v>1349</v>
      </c>
      <c r="AL1" s="107" t="s">
        <v>1302</v>
      </c>
      <c r="AM1" s="107" t="s">
        <v>829</v>
      </c>
      <c r="AN1" s="109" t="s">
        <v>151</v>
      </c>
      <c r="AS1" s="107" t="s">
        <v>1340</v>
      </c>
      <c r="AT1" s="107" t="s">
        <v>832</v>
      </c>
      <c r="AU1" s="107" t="s">
        <v>1341</v>
      </c>
      <c r="AV1" s="107" t="s">
        <v>996</v>
      </c>
      <c r="AW1" s="107" t="s">
        <v>1342</v>
      </c>
      <c r="AX1" s="107" t="s">
        <v>651</v>
      </c>
      <c r="AY1" s="107" t="s">
        <v>1343</v>
      </c>
      <c r="AZ1" s="107" t="s">
        <v>1344</v>
      </c>
      <c r="BA1" s="107" t="s">
        <v>1053</v>
      </c>
    </row>
    <row r="2" spans="1:53" ht="25.5" x14ac:dyDescent="0.25">
      <c r="A2" s="117" t="s">
        <v>1315</v>
      </c>
      <c r="B2" s="117" t="s">
        <v>1304</v>
      </c>
      <c r="C2" s="117" t="s">
        <v>132</v>
      </c>
      <c r="D2" s="117" t="s">
        <v>9</v>
      </c>
      <c r="E2" s="117">
        <v>300</v>
      </c>
      <c r="F2" s="116" t="s">
        <v>1305</v>
      </c>
      <c r="G2" s="118">
        <v>2</v>
      </c>
      <c r="H2" s="119"/>
      <c r="I2" s="120"/>
      <c r="J2" s="121"/>
      <c r="K2" s="122"/>
      <c r="L2" s="123" t="s">
        <v>13</v>
      </c>
      <c r="M2" s="124" t="s">
        <v>13</v>
      </c>
      <c r="N2" s="125"/>
      <c r="O2" s="126"/>
      <c r="P2" s="125"/>
      <c r="Q2" s="125"/>
      <c r="R2" s="126"/>
      <c r="S2" s="125"/>
      <c r="T2" s="126"/>
      <c r="U2" s="125"/>
      <c r="V2" s="126"/>
      <c r="W2" s="127"/>
      <c r="X2" s="125"/>
      <c r="Y2" s="126"/>
      <c r="Z2" s="125"/>
      <c r="AA2" s="126"/>
      <c r="AB2" s="125"/>
      <c r="AC2" s="126"/>
      <c r="AD2" s="125"/>
      <c r="AE2" s="128"/>
      <c r="AF2" s="129"/>
      <c r="AG2" s="130">
        <v>1</v>
      </c>
      <c r="AH2" s="131"/>
      <c r="AI2" s="123"/>
      <c r="AJ2" s="132"/>
      <c r="AK2" s="133"/>
      <c r="AL2" s="125"/>
      <c r="AM2" s="125"/>
      <c r="AN2" s="127"/>
      <c r="AO2" s="117">
        <f t="shared" ref="AO2:AO11" si="0">SUM(AE2:AN2)</f>
        <v>1</v>
      </c>
      <c r="AS2" s="125">
        <f>SUM(E2-(AT2*100))</f>
        <v>200</v>
      </c>
      <c r="AT2" s="125">
        <f>SUM(AU2:BA2)</f>
        <v>1</v>
      </c>
      <c r="AU2" s="125">
        <f>SUM(G2:I2)</f>
        <v>2</v>
      </c>
      <c r="AV2" s="125">
        <f>SUM(0-COUNTA(J2:L2))</f>
        <v>-1</v>
      </c>
      <c r="AW2" s="125">
        <f>COUNTA(O2:V2)</f>
        <v>0</v>
      </c>
      <c r="AX2" s="125">
        <f>COUNTA(X2:AD2)</f>
        <v>0</v>
      </c>
      <c r="AY2" s="125"/>
      <c r="AZ2" s="125"/>
      <c r="BA2" s="125"/>
    </row>
    <row r="3" spans="1:53" ht="25.5" x14ac:dyDescent="0.25">
      <c r="A3" s="117" t="s">
        <v>1315</v>
      </c>
      <c r="B3" s="117" t="s">
        <v>1304</v>
      </c>
      <c r="C3" s="117" t="s">
        <v>108</v>
      </c>
      <c r="D3" s="117" t="s">
        <v>9</v>
      </c>
      <c r="E3" s="117">
        <v>300</v>
      </c>
      <c r="F3" s="116" t="s">
        <v>1306</v>
      </c>
      <c r="G3" s="118"/>
      <c r="H3" s="119">
        <v>3</v>
      </c>
      <c r="I3" s="120"/>
      <c r="J3" s="121" t="s">
        <v>13</v>
      </c>
      <c r="K3" s="122"/>
      <c r="L3" s="123"/>
      <c r="M3" s="124"/>
      <c r="N3" s="125"/>
      <c r="O3" s="126"/>
      <c r="P3" s="125"/>
      <c r="Q3" s="125"/>
      <c r="R3" s="126"/>
      <c r="S3" s="125"/>
      <c r="T3" s="126" t="s">
        <v>13</v>
      </c>
      <c r="U3" s="125"/>
      <c r="V3" s="126"/>
      <c r="W3" s="127"/>
      <c r="X3" s="125"/>
      <c r="Y3" s="126"/>
      <c r="Z3" s="125"/>
      <c r="AA3" s="126"/>
      <c r="AB3" s="125"/>
      <c r="AC3" s="126"/>
      <c r="AD3" s="125"/>
      <c r="AE3" s="128"/>
      <c r="AF3" s="129"/>
      <c r="AG3" s="130"/>
      <c r="AH3" s="131">
        <v>1</v>
      </c>
      <c r="AI3" s="123"/>
      <c r="AJ3" s="132"/>
      <c r="AK3" s="133"/>
      <c r="AL3" s="125"/>
      <c r="AM3" s="125"/>
      <c r="AN3" s="127"/>
      <c r="AO3" s="117">
        <f t="shared" si="0"/>
        <v>1</v>
      </c>
      <c r="AS3" s="125">
        <f>SUM(E3-(AT3*100))</f>
        <v>0</v>
      </c>
      <c r="AT3" s="125">
        <f>SUM(AU3:BA3)</f>
        <v>3</v>
      </c>
      <c r="AU3" s="125">
        <f>SUM(G3:I3)</f>
        <v>3</v>
      </c>
      <c r="AV3" s="125">
        <f>SUM(0-COUNTA(J3:L3))</f>
        <v>-1</v>
      </c>
      <c r="AW3" s="125">
        <f>COUNTA(O3:V3)</f>
        <v>1</v>
      </c>
      <c r="AX3" s="125">
        <f>COUNTA(X3:AD3)</f>
        <v>0</v>
      </c>
      <c r="AY3" s="125"/>
      <c r="AZ3" s="125"/>
      <c r="BA3" s="125"/>
    </row>
    <row r="4" spans="1:53" ht="25.5" x14ac:dyDescent="0.25">
      <c r="A4" s="117" t="s">
        <v>1315</v>
      </c>
      <c r="B4" s="117" t="s">
        <v>1304</v>
      </c>
      <c r="C4" s="117" t="s">
        <v>22</v>
      </c>
      <c r="D4" s="117" t="s">
        <v>9</v>
      </c>
      <c r="E4" s="117">
        <v>200</v>
      </c>
      <c r="F4" s="116" t="s">
        <v>1308</v>
      </c>
      <c r="G4" s="118"/>
      <c r="H4" s="119">
        <v>1</v>
      </c>
      <c r="I4" s="120">
        <v>1</v>
      </c>
      <c r="J4" s="121" t="s">
        <v>13</v>
      </c>
      <c r="K4" s="122"/>
      <c r="L4" s="123"/>
      <c r="M4" s="124"/>
      <c r="N4" s="125"/>
      <c r="O4" s="126"/>
      <c r="P4" s="125"/>
      <c r="Q4" s="125"/>
      <c r="R4" s="126" t="s">
        <v>13</v>
      </c>
      <c r="S4" s="125"/>
      <c r="T4" s="126"/>
      <c r="U4" s="125"/>
      <c r="V4" s="126"/>
      <c r="W4" s="127"/>
      <c r="X4" s="125"/>
      <c r="Y4" s="126"/>
      <c r="Z4" s="125"/>
      <c r="AA4" s="126"/>
      <c r="AB4" s="125"/>
      <c r="AC4" s="126"/>
      <c r="AD4" s="125"/>
      <c r="AE4" s="128">
        <v>1</v>
      </c>
      <c r="AF4" s="129"/>
      <c r="AG4" s="130"/>
      <c r="AH4" s="131"/>
      <c r="AI4" s="123"/>
      <c r="AJ4" s="132"/>
      <c r="AK4" s="133"/>
      <c r="AL4" s="125"/>
      <c r="AM4" s="125"/>
      <c r="AN4" s="127"/>
      <c r="AO4" s="117">
        <f t="shared" si="0"/>
        <v>1</v>
      </c>
      <c r="AS4" s="125">
        <f>SUM(E4-(AT4*100))</f>
        <v>0</v>
      </c>
      <c r="AT4" s="125">
        <f>SUM(AU4:BA4)</f>
        <v>2</v>
      </c>
      <c r="AU4" s="125">
        <f>SUM(G4:I4)</f>
        <v>2</v>
      </c>
      <c r="AV4" s="125">
        <f>SUM(0-COUNTA(J4:L4))</f>
        <v>-1</v>
      </c>
      <c r="AW4" s="125">
        <f>COUNTA(O4:V4)</f>
        <v>1</v>
      </c>
      <c r="AX4" s="125">
        <f>COUNTA(X4:AD4)</f>
        <v>0</v>
      </c>
      <c r="AY4" s="125"/>
      <c r="AZ4" s="125"/>
      <c r="BA4" s="125"/>
    </row>
    <row r="5" spans="1:53" ht="25.5" x14ac:dyDescent="0.25">
      <c r="A5" s="117" t="s">
        <v>1315</v>
      </c>
      <c r="B5" s="117" t="s">
        <v>1304</v>
      </c>
      <c r="C5" s="117" t="s">
        <v>136</v>
      </c>
      <c r="D5" s="117" t="s">
        <v>9</v>
      </c>
      <c r="E5" s="117">
        <v>300</v>
      </c>
      <c r="F5" s="116" t="s">
        <v>1309</v>
      </c>
      <c r="G5" s="118">
        <v>2</v>
      </c>
      <c r="H5" s="119"/>
      <c r="I5" s="120"/>
      <c r="J5" s="121" t="s">
        <v>13</v>
      </c>
      <c r="K5" s="122"/>
      <c r="L5" s="123" t="s">
        <v>13</v>
      </c>
      <c r="M5" s="124"/>
      <c r="N5" s="125"/>
      <c r="O5" s="126"/>
      <c r="P5" s="125"/>
      <c r="Q5" s="125"/>
      <c r="R5" s="126"/>
      <c r="S5" s="125"/>
      <c r="T5" s="126"/>
      <c r="U5" s="125" t="s">
        <v>13</v>
      </c>
      <c r="V5" s="126"/>
      <c r="W5" s="127"/>
      <c r="X5" s="125"/>
      <c r="Y5" s="126"/>
      <c r="Z5" s="125"/>
      <c r="AA5" s="126"/>
      <c r="AB5" s="125"/>
      <c r="AC5" s="126"/>
      <c r="AD5" s="125"/>
      <c r="AE5" s="128"/>
      <c r="AF5" s="129"/>
      <c r="AG5" s="130">
        <v>1</v>
      </c>
      <c r="AH5" s="131"/>
      <c r="AI5" s="123"/>
      <c r="AJ5" s="132"/>
      <c r="AK5" s="133"/>
      <c r="AL5" s="125"/>
      <c r="AM5" s="125"/>
      <c r="AN5" s="127"/>
      <c r="AO5" s="117">
        <f t="shared" si="0"/>
        <v>1</v>
      </c>
      <c r="AS5" s="125">
        <f>SUM(E5-(AT5*100))</f>
        <v>200</v>
      </c>
      <c r="AT5" s="125">
        <f>SUM(AU5:BA5)</f>
        <v>1</v>
      </c>
      <c r="AU5" s="125">
        <f>SUM(G5:I5)</f>
        <v>2</v>
      </c>
      <c r="AV5" s="125">
        <f>SUM(0-COUNTA(J5:L5))</f>
        <v>-2</v>
      </c>
      <c r="AW5" s="125">
        <f>COUNTA(O5:V5)</f>
        <v>1</v>
      </c>
      <c r="AX5" s="125">
        <f>COUNTA(X5:AD5)</f>
        <v>0</v>
      </c>
      <c r="AY5" s="125"/>
      <c r="AZ5" s="125"/>
      <c r="BA5" s="125"/>
    </row>
    <row r="6" spans="1:53" ht="25.5" x14ac:dyDescent="0.25">
      <c r="A6" s="117" t="s">
        <v>1315</v>
      </c>
      <c r="B6" s="117" t="s">
        <v>1304</v>
      </c>
      <c r="C6" s="117" t="s">
        <v>1310</v>
      </c>
      <c r="D6" s="117" t="s">
        <v>149</v>
      </c>
      <c r="E6" s="117">
        <v>0</v>
      </c>
      <c r="F6" s="116" t="s">
        <v>1311</v>
      </c>
      <c r="G6" s="118"/>
      <c r="H6" s="119"/>
      <c r="I6" s="120"/>
      <c r="J6" s="121"/>
      <c r="K6" s="122"/>
      <c r="L6" s="123"/>
      <c r="M6" s="124"/>
      <c r="N6" s="125"/>
      <c r="O6" s="126"/>
      <c r="P6" s="125"/>
      <c r="Q6" s="125"/>
      <c r="R6" s="126"/>
      <c r="S6" s="125"/>
      <c r="T6" s="126"/>
      <c r="U6" s="125"/>
      <c r="V6" s="126"/>
      <c r="W6" s="127"/>
      <c r="X6" s="125"/>
      <c r="Y6" s="126"/>
      <c r="Z6" s="125"/>
      <c r="AA6" s="126"/>
      <c r="AB6" s="125"/>
      <c r="AC6" s="126"/>
      <c r="AD6" s="125"/>
      <c r="AE6" s="128"/>
      <c r="AF6" s="129"/>
      <c r="AG6" s="130">
        <v>1</v>
      </c>
      <c r="AH6" s="131"/>
      <c r="AI6" s="123"/>
      <c r="AJ6" s="132"/>
      <c r="AK6" s="133"/>
      <c r="AL6" s="125"/>
      <c r="AM6" s="125"/>
      <c r="AN6" s="127"/>
      <c r="AO6" s="117">
        <f t="shared" si="0"/>
        <v>1</v>
      </c>
      <c r="AS6" s="125"/>
      <c r="AT6" s="125"/>
      <c r="AU6" s="125"/>
      <c r="AV6" s="125"/>
      <c r="AW6" s="125"/>
      <c r="AX6" s="125"/>
      <c r="AY6" s="125"/>
      <c r="AZ6" s="125"/>
      <c r="BA6" s="125"/>
    </row>
    <row r="7" spans="1:53" ht="25.5" x14ac:dyDescent="0.25">
      <c r="A7" s="117" t="s">
        <v>1315</v>
      </c>
      <c r="B7" s="117" t="s">
        <v>1304</v>
      </c>
      <c r="C7" s="117" t="s">
        <v>1312</v>
      </c>
      <c r="D7" s="117" t="s">
        <v>149</v>
      </c>
      <c r="E7" s="117">
        <v>0</v>
      </c>
      <c r="F7" s="116" t="s">
        <v>1313</v>
      </c>
      <c r="G7" s="118"/>
      <c r="H7" s="119"/>
      <c r="I7" s="120"/>
      <c r="J7" s="121"/>
      <c r="K7" s="122"/>
      <c r="L7" s="123"/>
      <c r="M7" s="124"/>
      <c r="N7" s="125"/>
      <c r="O7" s="126"/>
      <c r="P7" s="125"/>
      <c r="Q7" s="125"/>
      <c r="R7" s="126"/>
      <c r="S7" s="125"/>
      <c r="T7" s="126"/>
      <c r="U7" s="125"/>
      <c r="V7" s="126"/>
      <c r="W7" s="127"/>
      <c r="X7" s="125"/>
      <c r="Y7" s="126"/>
      <c r="Z7" s="125"/>
      <c r="AA7" s="126"/>
      <c r="AB7" s="125"/>
      <c r="AC7" s="126"/>
      <c r="AD7" s="125"/>
      <c r="AE7" s="128">
        <v>1</v>
      </c>
      <c r="AF7" s="129"/>
      <c r="AG7" s="130"/>
      <c r="AH7" s="131"/>
      <c r="AI7" s="123"/>
      <c r="AJ7" s="132"/>
      <c r="AK7" s="133"/>
      <c r="AL7" s="125"/>
      <c r="AM7" s="125"/>
      <c r="AN7" s="127"/>
      <c r="AO7" s="117">
        <f t="shared" si="0"/>
        <v>1</v>
      </c>
      <c r="AS7" s="125"/>
      <c r="AT7" s="125"/>
      <c r="AU7" s="125"/>
      <c r="AV7" s="125"/>
      <c r="AW7" s="125"/>
      <c r="AX7" s="125"/>
      <c r="AY7" s="125"/>
      <c r="AZ7" s="125"/>
      <c r="BA7" s="125"/>
    </row>
    <row r="8" spans="1:53" ht="38.25" x14ac:dyDescent="0.25">
      <c r="A8" s="117" t="s">
        <v>1315</v>
      </c>
      <c r="B8" s="117" t="s">
        <v>1304</v>
      </c>
      <c r="C8" s="117" t="s">
        <v>167</v>
      </c>
      <c r="D8" s="117" t="s">
        <v>155</v>
      </c>
      <c r="E8" s="117">
        <v>500</v>
      </c>
      <c r="F8" s="116" t="s">
        <v>1307</v>
      </c>
      <c r="G8" s="118">
        <v>2</v>
      </c>
      <c r="H8" s="119"/>
      <c r="I8" s="120">
        <v>1</v>
      </c>
      <c r="J8" s="121" t="s">
        <v>13</v>
      </c>
      <c r="K8" s="122"/>
      <c r="L8" s="123"/>
      <c r="M8" s="124"/>
      <c r="N8" s="125"/>
      <c r="O8" s="126"/>
      <c r="P8" s="125"/>
      <c r="Q8" s="125"/>
      <c r="R8" s="126" t="s">
        <v>13</v>
      </c>
      <c r="S8" s="125"/>
      <c r="T8" s="126"/>
      <c r="U8" s="125" t="s">
        <v>13</v>
      </c>
      <c r="V8" s="126"/>
      <c r="W8" s="127"/>
      <c r="X8" s="125"/>
      <c r="Y8" s="126"/>
      <c r="Z8" s="125"/>
      <c r="AA8" s="126"/>
      <c r="AB8" s="125"/>
      <c r="AC8" s="126"/>
      <c r="AD8" s="125"/>
      <c r="AE8" s="128"/>
      <c r="AF8" s="129"/>
      <c r="AG8" s="130"/>
      <c r="AH8" s="131"/>
      <c r="AI8" s="123"/>
      <c r="AJ8" s="132"/>
      <c r="AK8" s="133"/>
      <c r="AL8" s="125"/>
      <c r="AM8" s="125"/>
      <c r="AN8" s="127">
        <v>1</v>
      </c>
      <c r="AO8" s="117">
        <f t="shared" si="0"/>
        <v>1</v>
      </c>
      <c r="AS8" s="117"/>
      <c r="AT8" s="117"/>
      <c r="AU8" s="117"/>
      <c r="AV8" s="125"/>
      <c r="AW8" s="125"/>
      <c r="AX8" s="125"/>
      <c r="AY8" s="125"/>
      <c r="AZ8" s="125"/>
      <c r="BA8" s="125"/>
    </row>
    <row r="9" spans="1:53" ht="25.5" x14ac:dyDescent="0.25">
      <c r="A9" s="117" t="s">
        <v>1314</v>
      </c>
      <c r="B9" s="117" t="s">
        <v>608</v>
      </c>
      <c r="C9" s="117" t="s">
        <v>633</v>
      </c>
      <c r="D9" s="117" t="s">
        <v>9</v>
      </c>
      <c r="E9" s="117">
        <v>300</v>
      </c>
      <c r="F9" s="116" t="s">
        <v>635</v>
      </c>
      <c r="G9" s="118"/>
      <c r="H9" s="119">
        <v>1</v>
      </c>
      <c r="I9" s="120">
        <v>1</v>
      </c>
      <c r="J9" s="121"/>
      <c r="K9" s="122"/>
      <c r="L9" s="123"/>
      <c r="M9" s="124"/>
      <c r="N9" s="125"/>
      <c r="O9" s="126"/>
      <c r="P9" s="125"/>
      <c r="Q9" s="125"/>
      <c r="R9" s="126"/>
      <c r="S9" s="125" t="s">
        <v>13</v>
      </c>
      <c r="T9" s="126"/>
      <c r="U9" s="125"/>
      <c r="V9" s="126"/>
      <c r="W9" s="127"/>
      <c r="X9" s="125"/>
      <c r="Y9" s="126"/>
      <c r="Z9" s="125"/>
      <c r="AA9" s="126"/>
      <c r="AB9" s="125"/>
      <c r="AC9" s="126"/>
      <c r="AD9" s="125"/>
      <c r="AE9" s="128"/>
      <c r="AF9" s="129">
        <v>1</v>
      </c>
      <c r="AG9" s="130"/>
      <c r="AH9" s="131"/>
      <c r="AI9" s="123"/>
      <c r="AJ9" s="132"/>
      <c r="AK9" s="133"/>
      <c r="AL9" s="125"/>
      <c r="AM9" s="125"/>
      <c r="AN9" s="127"/>
      <c r="AO9" s="117">
        <f t="shared" si="0"/>
        <v>1</v>
      </c>
      <c r="AS9" s="125">
        <f t="shared" ref="AS9:AS40" si="1">SUM(E9-(AT9*100))</f>
        <v>0</v>
      </c>
      <c r="AT9" s="125">
        <f t="shared" ref="AT9:AT40" si="2">SUM(AU9:BA9)</f>
        <v>3</v>
      </c>
      <c r="AU9" s="125">
        <f t="shared" ref="AU9:AU40" si="3">SUM(G9:I9)</f>
        <v>2</v>
      </c>
      <c r="AV9" s="125">
        <f t="shared" ref="AV9:AV40" si="4">SUM(0-COUNTA(J9:L9))</f>
        <v>0</v>
      </c>
      <c r="AW9" s="125">
        <f t="shared" ref="AW9:AW40" si="5">COUNTA(O9:V9)</f>
        <v>1</v>
      </c>
      <c r="AX9" s="125">
        <f t="shared" ref="AX9:AX40" si="6">COUNTA(X9:AD9)</f>
        <v>0</v>
      </c>
      <c r="AY9" s="125"/>
      <c r="AZ9" s="125"/>
      <c r="BA9" s="125">
        <v>0</v>
      </c>
    </row>
    <row r="10" spans="1:53" ht="25.5" x14ac:dyDescent="0.25">
      <c r="A10" s="117" t="s">
        <v>1314</v>
      </c>
      <c r="B10" s="117" t="s">
        <v>730</v>
      </c>
      <c r="C10" s="117" t="s">
        <v>768</v>
      </c>
      <c r="D10" s="117" t="s">
        <v>9</v>
      </c>
      <c r="E10" s="117">
        <v>0</v>
      </c>
      <c r="F10" s="116" t="s">
        <v>769</v>
      </c>
      <c r="G10" s="118"/>
      <c r="H10" s="119">
        <v>1</v>
      </c>
      <c r="I10" s="120">
        <v>1</v>
      </c>
      <c r="J10" s="121"/>
      <c r="K10" s="122"/>
      <c r="L10" s="123"/>
      <c r="M10" s="124"/>
      <c r="N10" s="125" t="s">
        <v>13</v>
      </c>
      <c r="O10" s="126"/>
      <c r="P10" s="125"/>
      <c r="Q10" s="125"/>
      <c r="R10" s="126"/>
      <c r="S10" s="125"/>
      <c r="T10" s="126"/>
      <c r="U10" s="125"/>
      <c r="V10" s="126"/>
      <c r="W10" s="127"/>
      <c r="X10" s="125"/>
      <c r="Y10" s="126"/>
      <c r="Z10" s="125"/>
      <c r="AA10" s="126"/>
      <c r="AB10" s="125"/>
      <c r="AC10" s="126"/>
      <c r="AD10" s="125"/>
      <c r="AE10" s="128"/>
      <c r="AF10" s="129"/>
      <c r="AG10" s="130"/>
      <c r="AH10" s="131"/>
      <c r="AI10" s="123">
        <v>1</v>
      </c>
      <c r="AJ10" s="132"/>
      <c r="AK10" s="133"/>
      <c r="AL10" s="125"/>
      <c r="AM10" s="125"/>
      <c r="AN10" s="127"/>
      <c r="AO10" s="117">
        <f t="shared" si="0"/>
        <v>1</v>
      </c>
      <c r="AS10" s="125">
        <f t="shared" si="1"/>
        <v>-200</v>
      </c>
      <c r="AT10" s="125">
        <f t="shared" si="2"/>
        <v>2</v>
      </c>
      <c r="AU10" s="125">
        <f t="shared" si="3"/>
        <v>2</v>
      </c>
      <c r="AV10" s="125">
        <f t="shared" si="4"/>
        <v>0</v>
      </c>
      <c r="AW10" s="125">
        <f t="shared" si="5"/>
        <v>0</v>
      </c>
      <c r="AX10" s="125">
        <f t="shared" si="6"/>
        <v>0</v>
      </c>
      <c r="AY10" s="125"/>
      <c r="AZ10" s="125"/>
      <c r="BA10" s="125"/>
    </row>
    <row r="11" spans="1:53" ht="25.5" x14ac:dyDescent="0.25">
      <c r="A11" s="117" t="s">
        <v>1314</v>
      </c>
      <c r="B11" s="117" t="s">
        <v>730</v>
      </c>
      <c r="C11" s="117" t="s">
        <v>785</v>
      </c>
      <c r="D11" s="117" t="s">
        <v>9</v>
      </c>
      <c r="E11" s="117">
        <v>200</v>
      </c>
      <c r="F11" s="116" t="s">
        <v>786</v>
      </c>
      <c r="G11" s="118">
        <v>2</v>
      </c>
      <c r="H11" s="119"/>
      <c r="I11" s="120"/>
      <c r="J11" s="121"/>
      <c r="K11" s="122"/>
      <c r="L11" s="123" t="s">
        <v>13</v>
      </c>
      <c r="M11" s="124" t="s">
        <v>13</v>
      </c>
      <c r="N11" s="125"/>
      <c r="O11" s="126"/>
      <c r="P11" s="125"/>
      <c r="Q11" s="125"/>
      <c r="R11" s="126"/>
      <c r="S11" s="125"/>
      <c r="T11" s="126"/>
      <c r="U11" s="125"/>
      <c r="V11" s="126"/>
      <c r="W11" s="127"/>
      <c r="X11" s="125"/>
      <c r="Y11" s="126"/>
      <c r="Z11" s="125"/>
      <c r="AA11" s="126"/>
      <c r="AB11" s="125"/>
      <c r="AC11" s="126"/>
      <c r="AD11" s="125"/>
      <c r="AE11" s="128"/>
      <c r="AF11" s="129"/>
      <c r="AG11" s="130">
        <v>2</v>
      </c>
      <c r="AH11" s="131">
        <v>2</v>
      </c>
      <c r="AI11" s="123"/>
      <c r="AJ11" s="132"/>
      <c r="AK11" s="133"/>
      <c r="AL11" s="125"/>
      <c r="AM11" s="125"/>
      <c r="AN11" s="127"/>
      <c r="AO11" s="117">
        <f t="shared" si="0"/>
        <v>4</v>
      </c>
      <c r="AS11" s="125">
        <f t="shared" si="1"/>
        <v>0</v>
      </c>
      <c r="AT11" s="125">
        <f t="shared" si="2"/>
        <v>2</v>
      </c>
      <c r="AU11" s="125">
        <f t="shared" si="3"/>
        <v>2</v>
      </c>
      <c r="AV11" s="125">
        <f t="shared" si="4"/>
        <v>-1</v>
      </c>
      <c r="AW11" s="125">
        <f t="shared" si="5"/>
        <v>0</v>
      </c>
      <c r="AX11" s="125">
        <f t="shared" si="6"/>
        <v>0</v>
      </c>
      <c r="AY11" s="125">
        <v>1</v>
      </c>
      <c r="AZ11" s="125"/>
      <c r="BA11" s="125">
        <v>0</v>
      </c>
    </row>
    <row r="12" spans="1:53" ht="25.5" x14ac:dyDescent="0.25">
      <c r="A12" s="117" t="s">
        <v>1314</v>
      </c>
      <c r="B12" s="117" t="s">
        <v>1346</v>
      </c>
      <c r="C12" s="116" t="s">
        <v>1379</v>
      </c>
      <c r="D12" s="117" t="s">
        <v>9</v>
      </c>
      <c r="E12" s="117">
        <v>200</v>
      </c>
      <c r="F12" s="116" t="s">
        <v>1390</v>
      </c>
      <c r="G12" s="118">
        <v>1</v>
      </c>
      <c r="H12" s="119"/>
      <c r="I12" s="120">
        <v>1</v>
      </c>
      <c r="J12" s="121"/>
      <c r="K12" s="122"/>
      <c r="L12" s="123" t="s">
        <v>13</v>
      </c>
      <c r="M12" s="124"/>
      <c r="N12" s="125"/>
      <c r="O12" s="126"/>
      <c r="P12" s="125"/>
      <c r="Q12" s="125" t="s">
        <v>13</v>
      </c>
      <c r="R12" s="126"/>
      <c r="S12" s="125"/>
      <c r="T12" s="126"/>
      <c r="U12" s="125"/>
      <c r="V12" s="126"/>
      <c r="W12" s="127"/>
      <c r="X12" s="125"/>
      <c r="Y12" s="126"/>
      <c r="Z12" s="125"/>
      <c r="AA12" s="126"/>
      <c r="AB12" s="125"/>
      <c r="AC12" s="126"/>
      <c r="AD12" s="125"/>
      <c r="AE12" s="128"/>
      <c r="AF12" s="129"/>
      <c r="AG12" s="130">
        <v>1</v>
      </c>
      <c r="AH12" s="131"/>
      <c r="AI12" s="123"/>
      <c r="AJ12" s="132"/>
      <c r="AK12" s="133"/>
      <c r="AL12" s="125"/>
      <c r="AM12" s="125"/>
      <c r="AN12" s="127"/>
      <c r="AO12" s="117">
        <f t="shared" ref="AO12:AO75" si="7">SUM(AE12:AN12)</f>
        <v>1</v>
      </c>
      <c r="AS12" s="125">
        <f t="shared" si="1"/>
        <v>0</v>
      </c>
      <c r="AT12" s="125">
        <f t="shared" si="2"/>
        <v>2</v>
      </c>
      <c r="AU12" s="125">
        <f t="shared" si="3"/>
        <v>2</v>
      </c>
      <c r="AV12" s="125">
        <f t="shared" si="4"/>
        <v>-1</v>
      </c>
      <c r="AW12" s="125">
        <f t="shared" si="5"/>
        <v>1</v>
      </c>
      <c r="AX12" s="125">
        <f t="shared" si="6"/>
        <v>0</v>
      </c>
      <c r="AY12" s="125"/>
      <c r="AZ12" s="125"/>
      <c r="BA12" s="125"/>
    </row>
    <row r="13" spans="1:53" ht="25.5" x14ac:dyDescent="0.25">
      <c r="A13" s="117" t="s">
        <v>1314</v>
      </c>
      <c r="B13" s="117" t="s">
        <v>1346</v>
      </c>
      <c r="C13" s="116" t="s">
        <v>1379</v>
      </c>
      <c r="D13" s="117" t="s">
        <v>9</v>
      </c>
      <c r="E13" s="117">
        <v>200</v>
      </c>
      <c r="F13" s="116" t="s">
        <v>1390</v>
      </c>
      <c r="G13" s="118">
        <v>1</v>
      </c>
      <c r="H13" s="119"/>
      <c r="I13" s="120">
        <v>1</v>
      </c>
      <c r="J13" s="121"/>
      <c r="K13" s="122"/>
      <c r="L13" s="123" t="s">
        <v>13</v>
      </c>
      <c r="M13" s="124"/>
      <c r="N13" s="125"/>
      <c r="O13" s="126"/>
      <c r="P13" s="125"/>
      <c r="Q13" s="125"/>
      <c r="R13" s="126"/>
      <c r="S13" s="125" t="s">
        <v>13</v>
      </c>
      <c r="T13" s="126"/>
      <c r="U13" s="125"/>
      <c r="V13" s="126"/>
      <c r="W13" s="127"/>
      <c r="X13" s="125"/>
      <c r="Y13" s="126"/>
      <c r="Z13" s="125"/>
      <c r="AA13" s="126"/>
      <c r="AB13" s="125"/>
      <c r="AC13" s="126"/>
      <c r="AD13" s="125"/>
      <c r="AE13" s="128"/>
      <c r="AF13" s="129"/>
      <c r="AG13" s="130"/>
      <c r="AH13" s="131"/>
      <c r="AI13" s="123"/>
      <c r="AJ13" s="132"/>
      <c r="AK13" s="133">
        <v>1</v>
      </c>
      <c r="AL13" s="125"/>
      <c r="AM13" s="125"/>
      <c r="AN13" s="127"/>
      <c r="AO13" s="117">
        <f t="shared" si="7"/>
        <v>1</v>
      </c>
      <c r="AS13" s="125">
        <f t="shared" si="1"/>
        <v>0</v>
      </c>
      <c r="AT13" s="125">
        <f t="shared" si="2"/>
        <v>2</v>
      </c>
      <c r="AU13" s="125">
        <f t="shared" si="3"/>
        <v>2</v>
      </c>
      <c r="AV13" s="125">
        <f t="shared" si="4"/>
        <v>-1</v>
      </c>
      <c r="AW13" s="125">
        <f t="shared" si="5"/>
        <v>1</v>
      </c>
      <c r="AX13" s="125">
        <f t="shared" si="6"/>
        <v>0</v>
      </c>
      <c r="AY13" s="125"/>
      <c r="AZ13" s="125"/>
      <c r="BA13" s="125"/>
    </row>
    <row r="14" spans="1:53" ht="25.5" x14ac:dyDescent="0.25">
      <c r="A14" s="117" t="s">
        <v>1314</v>
      </c>
      <c r="B14" s="117" t="s">
        <v>628</v>
      </c>
      <c r="C14" s="117" t="s">
        <v>100</v>
      </c>
      <c r="D14" s="117" t="s">
        <v>9</v>
      </c>
      <c r="E14" s="117">
        <v>100</v>
      </c>
      <c r="F14" s="116" t="s">
        <v>101</v>
      </c>
      <c r="G14" s="118"/>
      <c r="H14" s="119">
        <v>1</v>
      </c>
      <c r="I14" s="120"/>
      <c r="J14" s="121"/>
      <c r="K14" s="122"/>
      <c r="L14" s="123"/>
      <c r="M14" s="124"/>
      <c r="N14" s="125"/>
      <c r="O14" s="126"/>
      <c r="P14" s="125"/>
      <c r="Q14" s="125"/>
      <c r="R14" s="126"/>
      <c r="S14" s="125"/>
      <c r="T14" s="126" t="s">
        <v>13</v>
      </c>
      <c r="U14" s="125"/>
      <c r="V14" s="126"/>
      <c r="W14" s="127"/>
      <c r="X14" s="125"/>
      <c r="Y14" s="126"/>
      <c r="Z14" s="125"/>
      <c r="AA14" s="126"/>
      <c r="AB14" s="125"/>
      <c r="AC14" s="126"/>
      <c r="AD14" s="125"/>
      <c r="AE14" s="128"/>
      <c r="AF14" s="129"/>
      <c r="AG14" s="130"/>
      <c r="AH14" s="131">
        <v>1</v>
      </c>
      <c r="AI14" s="123"/>
      <c r="AJ14" s="132"/>
      <c r="AK14" s="133"/>
      <c r="AL14" s="125"/>
      <c r="AM14" s="125"/>
      <c r="AN14" s="127"/>
      <c r="AO14" s="117">
        <f t="shared" si="7"/>
        <v>1</v>
      </c>
      <c r="AS14" s="125">
        <f t="shared" si="1"/>
        <v>0</v>
      </c>
      <c r="AT14" s="125">
        <f t="shared" si="2"/>
        <v>1</v>
      </c>
      <c r="AU14" s="125">
        <f t="shared" si="3"/>
        <v>1</v>
      </c>
      <c r="AV14" s="125">
        <f t="shared" si="4"/>
        <v>0</v>
      </c>
      <c r="AW14" s="125">
        <f t="shared" si="5"/>
        <v>1</v>
      </c>
      <c r="AX14" s="125">
        <f t="shared" si="6"/>
        <v>0</v>
      </c>
      <c r="AY14" s="125"/>
      <c r="AZ14" s="125"/>
      <c r="BA14" s="125">
        <v>-1</v>
      </c>
    </row>
    <row r="15" spans="1:53" x14ac:dyDescent="0.25">
      <c r="A15" s="117" t="s">
        <v>1314</v>
      </c>
      <c r="B15" s="117" t="s">
        <v>628</v>
      </c>
      <c r="C15" s="117" t="s">
        <v>53</v>
      </c>
      <c r="D15" s="117" t="s">
        <v>9</v>
      </c>
      <c r="E15" s="117">
        <v>200</v>
      </c>
      <c r="F15" s="116" t="s">
        <v>59</v>
      </c>
      <c r="G15" s="118"/>
      <c r="H15" s="119">
        <v>2</v>
      </c>
      <c r="I15" s="120"/>
      <c r="J15" s="121"/>
      <c r="K15" s="122"/>
      <c r="L15" s="123" t="s">
        <v>13</v>
      </c>
      <c r="M15" s="124"/>
      <c r="N15" s="125"/>
      <c r="O15" s="126"/>
      <c r="P15" s="125"/>
      <c r="Q15" s="125"/>
      <c r="R15" s="126"/>
      <c r="S15" s="125"/>
      <c r="T15" s="126" t="s">
        <v>13</v>
      </c>
      <c r="U15" s="125"/>
      <c r="V15" s="126"/>
      <c r="W15" s="127"/>
      <c r="X15" s="125"/>
      <c r="Y15" s="126"/>
      <c r="Z15" s="125"/>
      <c r="AA15" s="126"/>
      <c r="AB15" s="125"/>
      <c r="AC15" s="126"/>
      <c r="AD15" s="125"/>
      <c r="AE15" s="128"/>
      <c r="AF15" s="129">
        <v>1</v>
      </c>
      <c r="AG15" s="130"/>
      <c r="AH15" s="131"/>
      <c r="AI15" s="123"/>
      <c r="AJ15" s="132"/>
      <c r="AK15" s="133"/>
      <c r="AL15" s="125"/>
      <c r="AM15" s="125"/>
      <c r="AN15" s="127"/>
      <c r="AO15" s="117">
        <f t="shared" si="7"/>
        <v>1</v>
      </c>
      <c r="AS15" s="125">
        <f t="shared" si="1"/>
        <v>0</v>
      </c>
      <c r="AT15" s="125">
        <f t="shared" si="2"/>
        <v>2</v>
      </c>
      <c r="AU15" s="125">
        <f t="shared" si="3"/>
        <v>2</v>
      </c>
      <c r="AV15" s="125">
        <f t="shared" si="4"/>
        <v>-1</v>
      </c>
      <c r="AW15" s="125">
        <f t="shared" si="5"/>
        <v>1</v>
      </c>
      <c r="AX15" s="125">
        <f t="shared" si="6"/>
        <v>0</v>
      </c>
      <c r="AY15" s="125"/>
      <c r="AZ15" s="125"/>
      <c r="BA15" s="125">
        <v>0</v>
      </c>
    </row>
    <row r="16" spans="1:53" ht="25.5" x14ac:dyDescent="0.25">
      <c r="A16" s="117" t="s">
        <v>1314</v>
      </c>
      <c r="B16" s="117" t="s">
        <v>628</v>
      </c>
      <c r="C16" s="117" t="s">
        <v>54</v>
      </c>
      <c r="D16" s="117" t="s">
        <v>9</v>
      </c>
      <c r="E16" s="117">
        <v>200</v>
      </c>
      <c r="F16" s="116" t="s">
        <v>60</v>
      </c>
      <c r="G16" s="118"/>
      <c r="H16" s="119">
        <v>2</v>
      </c>
      <c r="I16" s="120"/>
      <c r="J16" s="121"/>
      <c r="K16" s="122"/>
      <c r="L16" s="123" t="s">
        <v>13</v>
      </c>
      <c r="M16" s="124"/>
      <c r="N16" s="125"/>
      <c r="O16" s="126"/>
      <c r="P16" s="125"/>
      <c r="Q16" s="125"/>
      <c r="R16" s="126"/>
      <c r="S16" s="125"/>
      <c r="T16" s="126" t="s">
        <v>13</v>
      </c>
      <c r="U16" s="125"/>
      <c r="V16" s="126"/>
      <c r="W16" s="127"/>
      <c r="X16" s="125"/>
      <c r="Y16" s="126"/>
      <c r="Z16" s="125"/>
      <c r="AA16" s="126"/>
      <c r="AB16" s="125"/>
      <c r="AC16" s="126"/>
      <c r="AD16" s="125"/>
      <c r="AE16" s="128"/>
      <c r="AF16" s="129">
        <v>1</v>
      </c>
      <c r="AG16" s="130"/>
      <c r="AH16" s="131"/>
      <c r="AI16" s="123"/>
      <c r="AJ16" s="132"/>
      <c r="AK16" s="133"/>
      <c r="AL16" s="125"/>
      <c r="AM16" s="125"/>
      <c r="AN16" s="127"/>
      <c r="AO16" s="117">
        <f t="shared" si="7"/>
        <v>1</v>
      </c>
      <c r="AS16" s="125">
        <f t="shared" si="1"/>
        <v>0</v>
      </c>
      <c r="AT16" s="125">
        <f t="shared" si="2"/>
        <v>2</v>
      </c>
      <c r="AU16" s="125">
        <f t="shared" si="3"/>
        <v>2</v>
      </c>
      <c r="AV16" s="125">
        <f t="shared" si="4"/>
        <v>-1</v>
      </c>
      <c r="AW16" s="125">
        <f t="shared" si="5"/>
        <v>1</v>
      </c>
      <c r="AX16" s="125">
        <f t="shared" si="6"/>
        <v>0</v>
      </c>
      <c r="AY16" s="125"/>
      <c r="AZ16" s="125"/>
      <c r="BA16" s="125">
        <v>0</v>
      </c>
    </row>
    <row r="17" spans="1:53" ht="25.5" x14ac:dyDescent="0.25">
      <c r="A17" s="117" t="s">
        <v>1314</v>
      </c>
      <c r="B17" s="117" t="s">
        <v>628</v>
      </c>
      <c r="C17" s="117" t="s">
        <v>102</v>
      </c>
      <c r="D17" s="117" t="s">
        <v>9</v>
      </c>
      <c r="E17" s="117">
        <v>300</v>
      </c>
      <c r="F17" s="116" t="s">
        <v>103</v>
      </c>
      <c r="G17" s="118"/>
      <c r="H17" s="119">
        <v>1</v>
      </c>
      <c r="I17" s="120">
        <v>2</v>
      </c>
      <c r="J17" s="121"/>
      <c r="K17" s="122"/>
      <c r="L17" s="123"/>
      <c r="M17" s="124"/>
      <c r="N17" s="125"/>
      <c r="O17" s="126"/>
      <c r="P17" s="125"/>
      <c r="Q17" s="125"/>
      <c r="R17" s="126"/>
      <c r="S17" s="125" t="s">
        <v>13</v>
      </c>
      <c r="T17" s="126"/>
      <c r="U17" s="125"/>
      <c r="V17" s="126"/>
      <c r="W17" s="127" t="s">
        <v>13</v>
      </c>
      <c r="X17" s="125"/>
      <c r="Y17" s="126"/>
      <c r="Z17" s="125"/>
      <c r="AA17" s="126"/>
      <c r="AB17" s="125"/>
      <c r="AC17" s="126"/>
      <c r="AD17" s="125"/>
      <c r="AE17" s="128"/>
      <c r="AF17" s="129"/>
      <c r="AG17" s="130"/>
      <c r="AH17" s="131">
        <v>1</v>
      </c>
      <c r="AI17" s="123"/>
      <c r="AJ17" s="132"/>
      <c r="AK17" s="133"/>
      <c r="AL17" s="125"/>
      <c r="AM17" s="125"/>
      <c r="AN17" s="127"/>
      <c r="AO17" s="117">
        <f t="shared" si="7"/>
        <v>1</v>
      </c>
      <c r="AS17" s="125">
        <f t="shared" si="1"/>
        <v>0</v>
      </c>
      <c r="AT17" s="125">
        <f t="shared" si="2"/>
        <v>3</v>
      </c>
      <c r="AU17" s="125">
        <f t="shared" si="3"/>
        <v>3</v>
      </c>
      <c r="AV17" s="125">
        <f t="shared" si="4"/>
        <v>0</v>
      </c>
      <c r="AW17" s="125">
        <f t="shared" si="5"/>
        <v>1</v>
      </c>
      <c r="AX17" s="125">
        <f t="shared" si="6"/>
        <v>0</v>
      </c>
      <c r="AY17" s="125"/>
      <c r="AZ17" s="125"/>
      <c r="BA17" s="125">
        <v>-1</v>
      </c>
    </row>
    <row r="18" spans="1:53" ht="25.5" x14ac:dyDescent="0.25">
      <c r="A18" s="117" t="s">
        <v>1314</v>
      </c>
      <c r="B18" s="117" t="s">
        <v>1346</v>
      </c>
      <c r="C18" s="116" t="s">
        <v>1385</v>
      </c>
      <c r="D18" s="117" t="s">
        <v>9</v>
      </c>
      <c r="E18" s="117">
        <v>200</v>
      </c>
      <c r="F18" s="116" t="s">
        <v>1399</v>
      </c>
      <c r="G18" s="118"/>
      <c r="H18" s="119"/>
      <c r="I18" s="120">
        <v>1</v>
      </c>
      <c r="J18" s="121"/>
      <c r="K18" s="122"/>
      <c r="L18" s="123" t="s">
        <v>13</v>
      </c>
      <c r="M18" s="124"/>
      <c r="N18" s="125"/>
      <c r="O18" s="126"/>
      <c r="P18" s="125"/>
      <c r="Q18" s="125" t="s">
        <v>13</v>
      </c>
      <c r="R18" s="126"/>
      <c r="S18" s="125" t="s">
        <v>13</v>
      </c>
      <c r="T18" s="126"/>
      <c r="U18" s="125"/>
      <c r="V18" s="126"/>
      <c r="W18" s="127"/>
      <c r="X18" s="125"/>
      <c r="Y18" s="126"/>
      <c r="Z18" s="125"/>
      <c r="AA18" s="126"/>
      <c r="AB18" s="125"/>
      <c r="AC18" s="126"/>
      <c r="AD18" s="125"/>
      <c r="AE18" s="128"/>
      <c r="AF18" s="129"/>
      <c r="AG18" s="130"/>
      <c r="AH18" s="131"/>
      <c r="AI18" s="123"/>
      <c r="AJ18" s="132"/>
      <c r="AK18" s="133">
        <v>1</v>
      </c>
      <c r="AL18" s="125"/>
      <c r="AM18" s="125"/>
      <c r="AN18" s="127"/>
      <c r="AO18" s="117">
        <f t="shared" si="7"/>
        <v>1</v>
      </c>
      <c r="AS18" s="125">
        <f t="shared" si="1"/>
        <v>0</v>
      </c>
      <c r="AT18" s="125">
        <f t="shared" si="2"/>
        <v>2</v>
      </c>
      <c r="AU18" s="125">
        <f t="shared" si="3"/>
        <v>1</v>
      </c>
      <c r="AV18" s="125">
        <f t="shared" si="4"/>
        <v>-1</v>
      </c>
      <c r="AW18" s="125">
        <f t="shared" si="5"/>
        <v>2</v>
      </c>
      <c r="AX18" s="125">
        <f t="shared" si="6"/>
        <v>0</v>
      </c>
      <c r="AY18" s="125"/>
      <c r="AZ18" s="125"/>
      <c r="BA18" s="125"/>
    </row>
    <row r="19" spans="1:53" ht="25.5" x14ac:dyDescent="0.25">
      <c r="A19" s="117" t="s">
        <v>1314</v>
      </c>
      <c r="B19" s="117" t="s">
        <v>730</v>
      </c>
      <c r="C19" s="117" t="s">
        <v>790</v>
      </c>
      <c r="D19" s="117" t="s">
        <v>9</v>
      </c>
      <c r="E19" s="117">
        <v>200</v>
      </c>
      <c r="F19" s="116" t="s">
        <v>791</v>
      </c>
      <c r="G19" s="118"/>
      <c r="H19" s="119"/>
      <c r="I19" s="120">
        <v>2</v>
      </c>
      <c r="J19" s="121"/>
      <c r="K19" s="122"/>
      <c r="L19" s="123"/>
      <c r="M19" s="124"/>
      <c r="N19" s="125"/>
      <c r="O19" s="126"/>
      <c r="P19" s="125"/>
      <c r="Q19" s="125"/>
      <c r="R19" s="126"/>
      <c r="S19" s="125" t="s">
        <v>13</v>
      </c>
      <c r="T19" s="126"/>
      <c r="U19" s="125"/>
      <c r="V19" s="126"/>
      <c r="W19" s="127"/>
      <c r="X19" s="125"/>
      <c r="Y19" s="126"/>
      <c r="Z19" s="125"/>
      <c r="AA19" s="126"/>
      <c r="AB19" s="125"/>
      <c r="AC19" s="126"/>
      <c r="AD19" s="125"/>
      <c r="AE19" s="128"/>
      <c r="AF19" s="129"/>
      <c r="AG19" s="130">
        <v>1</v>
      </c>
      <c r="AH19" s="131"/>
      <c r="AI19" s="123"/>
      <c r="AJ19" s="132"/>
      <c r="AK19" s="133"/>
      <c r="AL19" s="125"/>
      <c r="AM19" s="125"/>
      <c r="AN19" s="127"/>
      <c r="AO19" s="117">
        <f t="shared" si="7"/>
        <v>1</v>
      </c>
      <c r="AS19" s="125">
        <f t="shared" si="1"/>
        <v>0</v>
      </c>
      <c r="AT19" s="125">
        <f t="shared" si="2"/>
        <v>2</v>
      </c>
      <c r="AU19" s="125">
        <f t="shared" si="3"/>
        <v>2</v>
      </c>
      <c r="AV19" s="125">
        <f t="shared" si="4"/>
        <v>0</v>
      </c>
      <c r="AW19" s="125">
        <f t="shared" si="5"/>
        <v>1</v>
      </c>
      <c r="AX19" s="125">
        <f t="shared" si="6"/>
        <v>0</v>
      </c>
      <c r="AY19" s="125"/>
      <c r="AZ19" s="125">
        <v>-1</v>
      </c>
      <c r="BA19" s="125">
        <v>0</v>
      </c>
    </row>
    <row r="20" spans="1:53" ht="25.5" x14ac:dyDescent="0.25">
      <c r="A20" s="117" t="s">
        <v>1314</v>
      </c>
      <c r="B20" s="117" t="s">
        <v>833</v>
      </c>
      <c r="C20" s="117" t="s">
        <v>846</v>
      </c>
      <c r="D20" s="117" t="s">
        <v>9</v>
      </c>
      <c r="E20" s="117">
        <v>300</v>
      </c>
      <c r="F20" s="116" t="s">
        <v>847</v>
      </c>
      <c r="G20" s="118">
        <v>1</v>
      </c>
      <c r="H20" s="119">
        <v>1</v>
      </c>
      <c r="I20" s="120"/>
      <c r="J20" s="121"/>
      <c r="K20" s="122"/>
      <c r="L20" s="123"/>
      <c r="M20" s="124"/>
      <c r="N20" s="125"/>
      <c r="O20" s="126"/>
      <c r="P20" s="125"/>
      <c r="Q20" s="125"/>
      <c r="R20" s="126"/>
      <c r="S20" s="125"/>
      <c r="T20" s="126" t="s">
        <v>13</v>
      </c>
      <c r="U20" s="125" t="s">
        <v>13</v>
      </c>
      <c r="V20" s="126"/>
      <c r="W20" s="127"/>
      <c r="X20" s="125"/>
      <c r="Y20" s="126"/>
      <c r="Z20" s="125"/>
      <c r="AA20" s="126"/>
      <c r="AB20" s="125"/>
      <c r="AC20" s="126"/>
      <c r="AD20" s="125"/>
      <c r="AE20" s="128"/>
      <c r="AF20" s="129"/>
      <c r="AG20" s="130"/>
      <c r="AH20" s="131"/>
      <c r="AI20" s="123"/>
      <c r="AJ20" s="132">
        <v>1</v>
      </c>
      <c r="AK20" s="133"/>
      <c r="AL20" s="125"/>
      <c r="AM20" s="125"/>
      <c r="AN20" s="127"/>
      <c r="AO20" s="117">
        <f t="shared" si="7"/>
        <v>1</v>
      </c>
      <c r="AS20" s="125">
        <f t="shared" si="1"/>
        <v>0</v>
      </c>
      <c r="AT20" s="125">
        <f t="shared" si="2"/>
        <v>3</v>
      </c>
      <c r="AU20" s="125">
        <f t="shared" si="3"/>
        <v>2</v>
      </c>
      <c r="AV20" s="125">
        <f t="shared" si="4"/>
        <v>0</v>
      </c>
      <c r="AW20" s="125">
        <f t="shared" si="5"/>
        <v>2</v>
      </c>
      <c r="AX20" s="125">
        <f t="shared" si="6"/>
        <v>0</v>
      </c>
      <c r="AY20" s="125"/>
      <c r="AZ20" s="125">
        <v>-1</v>
      </c>
      <c r="BA20" s="125">
        <v>0</v>
      </c>
    </row>
    <row r="21" spans="1:53" ht="25.5" x14ac:dyDescent="0.25">
      <c r="A21" s="117" t="s">
        <v>1314</v>
      </c>
      <c r="B21" s="117" t="s">
        <v>628</v>
      </c>
      <c r="C21" s="117" t="s">
        <v>104</v>
      </c>
      <c r="D21" s="117" t="s">
        <v>9</v>
      </c>
      <c r="E21" s="117">
        <v>200</v>
      </c>
      <c r="F21" s="116" t="s">
        <v>105</v>
      </c>
      <c r="G21" s="118">
        <v>2</v>
      </c>
      <c r="H21" s="119"/>
      <c r="I21" s="120"/>
      <c r="J21" s="121"/>
      <c r="K21" s="122"/>
      <c r="L21" s="123" t="s">
        <v>13</v>
      </c>
      <c r="M21" s="124" t="s">
        <v>13</v>
      </c>
      <c r="N21" s="125"/>
      <c r="O21" s="126"/>
      <c r="P21" s="125"/>
      <c r="Q21" s="125"/>
      <c r="R21" s="126"/>
      <c r="S21" s="125"/>
      <c r="T21" s="126"/>
      <c r="U21" s="125"/>
      <c r="V21" s="126"/>
      <c r="W21" s="127"/>
      <c r="X21" s="125"/>
      <c r="Y21" s="126"/>
      <c r="Z21" s="125"/>
      <c r="AA21" s="126"/>
      <c r="AB21" s="125"/>
      <c r="AC21" s="126"/>
      <c r="AD21" s="125"/>
      <c r="AE21" s="128"/>
      <c r="AF21" s="129"/>
      <c r="AG21" s="130"/>
      <c r="AH21" s="131">
        <v>1</v>
      </c>
      <c r="AI21" s="123"/>
      <c r="AJ21" s="132"/>
      <c r="AK21" s="133"/>
      <c r="AL21" s="125"/>
      <c r="AM21" s="125"/>
      <c r="AN21" s="127"/>
      <c r="AO21" s="117">
        <f t="shared" si="7"/>
        <v>1</v>
      </c>
      <c r="AS21" s="125">
        <f t="shared" si="1"/>
        <v>0</v>
      </c>
      <c r="AT21" s="125">
        <f t="shared" si="2"/>
        <v>2</v>
      </c>
      <c r="AU21" s="125">
        <f t="shared" si="3"/>
        <v>2</v>
      </c>
      <c r="AV21" s="125">
        <f t="shared" si="4"/>
        <v>-1</v>
      </c>
      <c r="AW21" s="125">
        <f t="shared" si="5"/>
        <v>0</v>
      </c>
      <c r="AX21" s="125">
        <f t="shared" si="6"/>
        <v>0</v>
      </c>
      <c r="AY21" s="125">
        <v>1</v>
      </c>
      <c r="AZ21" s="125"/>
      <c r="BA21" s="125">
        <v>0</v>
      </c>
    </row>
    <row r="22" spans="1:53" ht="25.5" x14ac:dyDescent="0.25">
      <c r="A22" s="117" t="s">
        <v>1314</v>
      </c>
      <c r="B22" s="117" t="s">
        <v>730</v>
      </c>
      <c r="C22" s="117" t="s">
        <v>761</v>
      </c>
      <c r="D22" s="117" t="s">
        <v>9</v>
      </c>
      <c r="E22" s="117">
        <v>200</v>
      </c>
      <c r="F22" s="116" t="s">
        <v>796</v>
      </c>
      <c r="G22" s="118"/>
      <c r="H22" s="119">
        <v>1</v>
      </c>
      <c r="I22" s="120">
        <v>1</v>
      </c>
      <c r="J22" s="121"/>
      <c r="K22" s="122"/>
      <c r="L22" s="123" t="s">
        <v>13</v>
      </c>
      <c r="M22" s="124"/>
      <c r="N22" s="125"/>
      <c r="O22" s="126"/>
      <c r="P22" s="125"/>
      <c r="Q22" s="125"/>
      <c r="R22" s="126"/>
      <c r="S22" s="125"/>
      <c r="T22" s="126"/>
      <c r="U22" s="125"/>
      <c r="V22" s="126"/>
      <c r="W22" s="127"/>
      <c r="X22" s="125"/>
      <c r="Y22" s="126"/>
      <c r="Z22" s="125"/>
      <c r="AA22" s="126"/>
      <c r="AB22" s="125"/>
      <c r="AC22" s="126"/>
      <c r="AD22" s="125"/>
      <c r="AE22" s="128">
        <v>1</v>
      </c>
      <c r="AF22" s="129"/>
      <c r="AG22" s="130"/>
      <c r="AH22" s="131"/>
      <c r="AI22" s="123"/>
      <c r="AJ22" s="132"/>
      <c r="AK22" s="133"/>
      <c r="AL22" s="125"/>
      <c r="AM22" s="125"/>
      <c r="AN22" s="127"/>
      <c r="AO22" s="117">
        <f t="shared" si="7"/>
        <v>1</v>
      </c>
      <c r="AS22" s="125">
        <f t="shared" si="1"/>
        <v>0</v>
      </c>
      <c r="AT22" s="125">
        <f t="shared" si="2"/>
        <v>2</v>
      </c>
      <c r="AU22" s="125">
        <f t="shared" si="3"/>
        <v>2</v>
      </c>
      <c r="AV22" s="125">
        <f t="shared" si="4"/>
        <v>-1</v>
      </c>
      <c r="AW22" s="125">
        <f t="shared" si="5"/>
        <v>0</v>
      </c>
      <c r="AX22" s="125">
        <f t="shared" si="6"/>
        <v>0</v>
      </c>
      <c r="AY22" s="125"/>
      <c r="AZ22" s="125"/>
      <c r="BA22" s="125">
        <v>1</v>
      </c>
    </row>
    <row r="23" spans="1:53" ht="25.5" x14ac:dyDescent="0.25">
      <c r="A23" s="117" t="s">
        <v>1314</v>
      </c>
      <c r="B23" s="117" t="s">
        <v>730</v>
      </c>
      <c r="C23" s="117" t="s">
        <v>787</v>
      </c>
      <c r="D23" s="117" t="s">
        <v>9</v>
      </c>
      <c r="E23" s="117">
        <v>0</v>
      </c>
      <c r="F23" s="116" t="s">
        <v>749</v>
      </c>
      <c r="G23" s="118"/>
      <c r="H23" s="119"/>
      <c r="I23" s="120">
        <v>1</v>
      </c>
      <c r="J23" s="121" t="s">
        <v>13</v>
      </c>
      <c r="K23" s="122"/>
      <c r="L23" s="123"/>
      <c r="M23" s="124"/>
      <c r="N23" s="125" t="s">
        <v>13</v>
      </c>
      <c r="O23" s="126"/>
      <c r="P23" s="125"/>
      <c r="Q23" s="125"/>
      <c r="R23" s="126"/>
      <c r="S23" s="125"/>
      <c r="T23" s="126"/>
      <c r="U23" s="125"/>
      <c r="V23" s="126"/>
      <c r="W23" s="127"/>
      <c r="X23" s="125"/>
      <c r="Y23" s="126"/>
      <c r="Z23" s="125"/>
      <c r="AA23" s="126"/>
      <c r="AB23" s="125"/>
      <c r="AC23" s="126"/>
      <c r="AD23" s="125"/>
      <c r="AE23" s="128"/>
      <c r="AF23" s="129"/>
      <c r="AG23" s="130"/>
      <c r="AH23" s="131">
        <v>1</v>
      </c>
      <c r="AI23" s="123"/>
      <c r="AJ23" s="132"/>
      <c r="AK23" s="133"/>
      <c r="AL23" s="125"/>
      <c r="AM23" s="125"/>
      <c r="AN23" s="127"/>
      <c r="AO23" s="117">
        <f t="shared" si="7"/>
        <v>1</v>
      </c>
      <c r="AS23" s="125">
        <f t="shared" si="1"/>
        <v>0</v>
      </c>
      <c r="AT23" s="125">
        <f t="shared" si="2"/>
        <v>0</v>
      </c>
      <c r="AU23" s="125">
        <f t="shared" si="3"/>
        <v>1</v>
      </c>
      <c r="AV23" s="125">
        <f t="shared" si="4"/>
        <v>-1</v>
      </c>
      <c r="AW23" s="125">
        <f t="shared" si="5"/>
        <v>0</v>
      </c>
      <c r="AX23" s="125">
        <f t="shared" si="6"/>
        <v>0</v>
      </c>
      <c r="AY23" s="125"/>
      <c r="AZ23" s="125"/>
      <c r="BA23" s="125"/>
    </row>
    <row r="24" spans="1:53" ht="38.25" x14ac:dyDescent="0.25">
      <c r="A24" s="117" t="s">
        <v>1314</v>
      </c>
      <c r="B24" s="117" t="s">
        <v>730</v>
      </c>
      <c r="C24" s="117" t="s">
        <v>781</v>
      </c>
      <c r="D24" s="117" t="s">
        <v>9</v>
      </c>
      <c r="E24" s="117">
        <v>0</v>
      </c>
      <c r="F24" s="116" t="s">
        <v>782</v>
      </c>
      <c r="G24" s="118">
        <v>1</v>
      </c>
      <c r="H24" s="119">
        <v>1</v>
      </c>
      <c r="I24" s="120"/>
      <c r="J24" s="121"/>
      <c r="K24" s="122"/>
      <c r="L24" s="123"/>
      <c r="M24" s="124"/>
      <c r="N24" s="125" t="s">
        <v>13</v>
      </c>
      <c r="O24" s="126"/>
      <c r="P24" s="125"/>
      <c r="Q24" s="125"/>
      <c r="R24" s="126"/>
      <c r="S24" s="125"/>
      <c r="T24" s="126"/>
      <c r="U24" s="125"/>
      <c r="V24" s="126"/>
      <c r="W24" s="127"/>
      <c r="X24" s="125"/>
      <c r="Y24" s="126"/>
      <c r="Z24" s="125"/>
      <c r="AA24" s="126"/>
      <c r="AB24" s="125"/>
      <c r="AC24" s="126"/>
      <c r="AD24" s="125"/>
      <c r="AE24" s="128"/>
      <c r="AF24" s="129">
        <v>1</v>
      </c>
      <c r="AG24" s="130"/>
      <c r="AH24" s="131"/>
      <c r="AI24" s="123"/>
      <c r="AJ24" s="132"/>
      <c r="AK24" s="133"/>
      <c r="AL24" s="125"/>
      <c r="AM24" s="125"/>
      <c r="AN24" s="127"/>
      <c r="AO24" s="117">
        <f t="shared" si="7"/>
        <v>1</v>
      </c>
      <c r="AS24" s="125">
        <f t="shared" si="1"/>
        <v>-200</v>
      </c>
      <c r="AT24" s="125">
        <f t="shared" si="2"/>
        <v>2</v>
      </c>
      <c r="AU24" s="125">
        <f t="shared" si="3"/>
        <v>2</v>
      </c>
      <c r="AV24" s="125">
        <f t="shared" si="4"/>
        <v>0</v>
      </c>
      <c r="AW24" s="125">
        <f t="shared" si="5"/>
        <v>0</v>
      </c>
      <c r="AX24" s="125">
        <f t="shared" si="6"/>
        <v>0</v>
      </c>
      <c r="AY24" s="125"/>
      <c r="AZ24" s="125"/>
      <c r="BA24" s="125"/>
    </row>
    <row r="25" spans="1:53" ht="25.5" x14ac:dyDescent="0.25">
      <c r="A25" s="117" t="s">
        <v>1314</v>
      </c>
      <c r="B25" s="117" t="s">
        <v>628</v>
      </c>
      <c r="C25" s="117" t="s">
        <v>144</v>
      </c>
      <c r="D25" s="117" t="s">
        <v>9</v>
      </c>
      <c r="E25" s="117">
        <v>100</v>
      </c>
      <c r="F25" s="116" t="s">
        <v>142</v>
      </c>
      <c r="G25" s="118"/>
      <c r="H25" s="119"/>
      <c r="I25" s="120"/>
      <c r="J25" s="121" t="s">
        <v>13</v>
      </c>
      <c r="K25" s="122"/>
      <c r="L25" s="123"/>
      <c r="M25" s="124"/>
      <c r="N25" s="125"/>
      <c r="O25" s="126"/>
      <c r="P25" s="125" t="s">
        <v>13</v>
      </c>
      <c r="Q25" s="125"/>
      <c r="R25" s="126"/>
      <c r="S25" s="125"/>
      <c r="T25" s="126"/>
      <c r="U25" s="125"/>
      <c r="V25" s="126" t="s">
        <v>13</v>
      </c>
      <c r="W25" s="127"/>
      <c r="X25" s="125"/>
      <c r="Y25" s="126"/>
      <c r="Z25" s="125"/>
      <c r="AA25" s="126"/>
      <c r="AB25" s="125"/>
      <c r="AC25" s="126"/>
      <c r="AD25" s="125"/>
      <c r="AE25" s="128"/>
      <c r="AF25" s="129"/>
      <c r="AG25" s="130">
        <v>1</v>
      </c>
      <c r="AH25" s="131"/>
      <c r="AI25" s="123"/>
      <c r="AJ25" s="132"/>
      <c r="AK25" s="133"/>
      <c r="AL25" s="125"/>
      <c r="AM25" s="125"/>
      <c r="AN25" s="127"/>
      <c r="AO25" s="117">
        <f t="shared" si="7"/>
        <v>1</v>
      </c>
      <c r="AS25" s="125">
        <f t="shared" si="1"/>
        <v>0</v>
      </c>
      <c r="AT25" s="125">
        <f t="shared" si="2"/>
        <v>1</v>
      </c>
      <c r="AU25" s="125">
        <f t="shared" si="3"/>
        <v>0</v>
      </c>
      <c r="AV25" s="125">
        <f t="shared" si="4"/>
        <v>-1</v>
      </c>
      <c r="AW25" s="125">
        <f t="shared" si="5"/>
        <v>2</v>
      </c>
      <c r="AX25" s="125">
        <f t="shared" si="6"/>
        <v>0</v>
      </c>
      <c r="AY25" s="125"/>
      <c r="AZ25" s="125"/>
      <c r="BA25" s="125">
        <v>0</v>
      </c>
    </row>
    <row r="26" spans="1:53" ht="25.5" x14ac:dyDescent="0.25">
      <c r="A26" s="117" t="s">
        <v>1314</v>
      </c>
      <c r="B26" s="117" t="s">
        <v>608</v>
      </c>
      <c r="C26" s="117" t="s">
        <v>640</v>
      </c>
      <c r="D26" s="117" t="s">
        <v>9</v>
      </c>
      <c r="E26" s="117">
        <v>0</v>
      </c>
      <c r="F26" s="116" t="s">
        <v>642</v>
      </c>
      <c r="G26" s="118"/>
      <c r="H26" s="119"/>
      <c r="I26" s="120">
        <v>2</v>
      </c>
      <c r="J26" s="121" t="s">
        <v>13</v>
      </c>
      <c r="K26" s="122"/>
      <c r="L26" s="123"/>
      <c r="M26" s="124"/>
      <c r="N26" s="125"/>
      <c r="O26" s="126"/>
      <c r="P26" s="125" t="s">
        <v>13</v>
      </c>
      <c r="Q26" s="125"/>
      <c r="R26" s="126"/>
      <c r="S26" s="125"/>
      <c r="T26" s="126"/>
      <c r="U26" s="125"/>
      <c r="V26" s="126"/>
      <c r="W26" s="127"/>
      <c r="X26" s="125"/>
      <c r="Y26" s="126"/>
      <c r="Z26" s="125"/>
      <c r="AA26" s="126"/>
      <c r="AB26" s="125"/>
      <c r="AC26" s="126"/>
      <c r="AD26" s="125"/>
      <c r="AE26" s="128"/>
      <c r="AF26" s="129"/>
      <c r="AG26" s="130">
        <v>1</v>
      </c>
      <c r="AH26" s="131"/>
      <c r="AI26" s="123"/>
      <c r="AJ26" s="132"/>
      <c r="AK26" s="133"/>
      <c r="AL26" s="125"/>
      <c r="AM26" s="125"/>
      <c r="AN26" s="127"/>
      <c r="AO26" s="117">
        <f t="shared" si="7"/>
        <v>1</v>
      </c>
      <c r="AS26" s="125">
        <f t="shared" si="1"/>
        <v>0</v>
      </c>
      <c r="AT26" s="125">
        <f t="shared" si="2"/>
        <v>0</v>
      </c>
      <c r="AU26" s="125">
        <f t="shared" si="3"/>
        <v>2</v>
      </c>
      <c r="AV26" s="125">
        <f t="shared" si="4"/>
        <v>-1</v>
      </c>
      <c r="AW26" s="125">
        <f t="shared" si="5"/>
        <v>1</v>
      </c>
      <c r="AX26" s="125">
        <f t="shared" si="6"/>
        <v>0</v>
      </c>
      <c r="AY26" s="125"/>
      <c r="AZ26" s="125"/>
      <c r="BA26" s="125">
        <v>-2</v>
      </c>
    </row>
    <row r="27" spans="1:53" ht="25.5" x14ac:dyDescent="0.25">
      <c r="A27" s="117" t="s">
        <v>1314</v>
      </c>
      <c r="B27" s="117" t="s">
        <v>628</v>
      </c>
      <c r="C27" s="117" t="s">
        <v>55</v>
      </c>
      <c r="D27" s="117" t="s">
        <v>9</v>
      </c>
      <c r="E27" s="117">
        <v>200</v>
      </c>
      <c r="F27" s="116" t="s">
        <v>150</v>
      </c>
      <c r="G27" s="118"/>
      <c r="H27" s="119"/>
      <c r="I27" s="120">
        <v>2</v>
      </c>
      <c r="J27" s="121" t="s">
        <v>13</v>
      </c>
      <c r="K27" s="122"/>
      <c r="L27" s="123"/>
      <c r="M27" s="124"/>
      <c r="N27" s="125"/>
      <c r="O27" s="126"/>
      <c r="P27" s="125"/>
      <c r="Q27" s="125"/>
      <c r="R27" s="126"/>
      <c r="S27" s="125" t="s">
        <v>13</v>
      </c>
      <c r="T27" s="126"/>
      <c r="U27" s="125"/>
      <c r="V27" s="126"/>
      <c r="W27" s="127"/>
      <c r="X27" s="125"/>
      <c r="Y27" s="126"/>
      <c r="Z27" s="125"/>
      <c r="AA27" s="126"/>
      <c r="AB27" s="125"/>
      <c r="AC27" s="126"/>
      <c r="AD27" s="125"/>
      <c r="AE27" s="128"/>
      <c r="AF27" s="129">
        <v>1</v>
      </c>
      <c r="AG27" s="130"/>
      <c r="AH27" s="131"/>
      <c r="AI27" s="123"/>
      <c r="AJ27" s="132"/>
      <c r="AK27" s="133"/>
      <c r="AL27" s="125"/>
      <c r="AM27" s="125"/>
      <c r="AN27" s="127"/>
      <c r="AO27" s="117">
        <f t="shared" si="7"/>
        <v>1</v>
      </c>
      <c r="AS27" s="125">
        <f t="shared" si="1"/>
        <v>0</v>
      </c>
      <c r="AT27" s="125">
        <f t="shared" si="2"/>
        <v>2</v>
      </c>
      <c r="AU27" s="125">
        <f t="shared" si="3"/>
        <v>2</v>
      </c>
      <c r="AV27" s="125">
        <f t="shared" si="4"/>
        <v>-1</v>
      </c>
      <c r="AW27" s="125">
        <f t="shared" si="5"/>
        <v>1</v>
      </c>
      <c r="AX27" s="125">
        <f t="shared" si="6"/>
        <v>0</v>
      </c>
      <c r="AY27" s="135"/>
      <c r="AZ27" s="135"/>
      <c r="BA27" s="135">
        <v>0</v>
      </c>
    </row>
    <row r="28" spans="1:53" x14ac:dyDescent="0.25">
      <c r="A28" s="117" t="s">
        <v>1314</v>
      </c>
      <c r="B28" s="117" t="s">
        <v>628</v>
      </c>
      <c r="C28" s="117" t="s">
        <v>18</v>
      </c>
      <c r="D28" s="117" t="s">
        <v>9</v>
      </c>
      <c r="E28" s="117">
        <v>200</v>
      </c>
      <c r="F28" s="116" t="s">
        <v>19</v>
      </c>
      <c r="G28" s="118">
        <v>1</v>
      </c>
      <c r="H28" s="119"/>
      <c r="I28" s="120"/>
      <c r="J28" s="121"/>
      <c r="K28" s="122"/>
      <c r="L28" s="123"/>
      <c r="M28" s="124" t="s">
        <v>13</v>
      </c>
      <c r="N28" s="125"/>
      <c r="O28" s="126"/>
      <c r="P28" s="125"/>
      <c r="Q28" s="125"/>
      <c r="R28" s="126"/>
      <c r="S28" s="125"/>
      <c r="T28" s="126"/>
      <c r="U28" s="125"/>
      <c r="V28" s="126"/>
      <c r="W28" s="127"/>
      <c r="X28" s="125"/>
      <c r="Y28" s="126"/>
      <c r="Z28" s="125"/>
      <c r="AA28" s="126"/>
      <c r="AB28" s="125"/>
      <c r="AC28" s="126"/>
      <c r="AD28" s="125"/>
      <c r="AE28" s="128">
        <v>2</v>
      </c>
      <c r="AF28" s="129">
        <v>2</v>
      </c>
      <c r="AG28" s="130"/>
      <c r="AH28" s="131"/>
      <c r="AI28" s="123"/>
      <c r="AJ28" s="132"/>
      <c r="AK28" s="133"/>
      <c r="AL28" s="125"/>
      <c r="AM28" s="125"/>
      <c r="AN28" s="127"/>
      <c r="AO28" s="117">
        <f t="shared" si="7"/>
        <v>4</v>
      </c>
      <c r="AS28" s="125">
        <f t="shared" si="1"/>
        <v>100</v>
      </c>
      <c r="AT28" s="125">
        <f t="shared" si="2"/>
        <v>1</v>
      </c>
      <c r="AU28" s="125">
        <f t="shared" si="3"/>
        <v>1</v>
      </c>
      <c r="AV28" s="125">
        <f t="shared" si="4"/>
        <v>0</v>
      </c>
      <c r="AW28" s="125">
        <f t="shared" si="5"/>
        <v>0</v>
      </c>
      <c r="AX28" s="125">
        <f t="shared" si="6"/>
        <v>0</v>
      </c>
      <c r="AY28" s="135"/>
      <c r="AZ28" s="135"/>
      <c r="BA28" s="135">
        <v>0</v>
      </c>
    </row>
    <row r="29" spans="1:53" x14ac:dyDescent="0.25">
      <c r="A29" s="117" t="s">
        <v>1314</v>
      </c>
      <c r="B29" s="117" t="s">
        <v>1346</v>
      </c>
      <c r="C29" s="116" t="s">
        <v>1384</v>
      </c>
      <c r="D29" s="117" t="s">
        <v>9</v>
      </c>
      <c r="E29" s="117">
        <v>300</v>
      </c>
      <c r="F29" s="116" t="s">
        <v>1393</v>
      </c>
      <c r="G29" s="118"/>
      <c r="H29" s="119"/>
      <c r="I29" s="120">
        <v>2</v>
      </c>
      <c r="J29" s="121"/>
      <c r="K29" s="122"/>
      <c r="L29" s="123"/>
      <c r="M29" s="124"/>
      <c r="N29" s="125"/>
      <c r="O29" s="126"/>
      <c r="P29" s="125"/>
      <c r="Q29" s="125"/>
      <c r="R29" s="126"/>
      <c r="S29" s="125" t="s">
        <v>13</v>
      </c>
      <c r="T29" s="126"/>
      <c r="U29" s="125"/>
      <c r="V29" s="126"/>
      <c r="W29" s="127"/>
      <c r="X29" s="125"/>
      <c r="Y29" s="126"/>
      <c r="Z29" s="125"/>
      <c r="AA29" s="126"/>
      <c r="AB29" s="125"/>
      <c r="AC29" s="126"/>
      <c r="AD29" s="125"/>
      <c r="AE29" s="128"/>
      <c r="AF29" s="129"/>
      <c r="AG29" s="130"/>
      <c r="AH29" s="131"/>
      <c r="AI29" s="123"/>
      <c r="AJ29" s="132"/>
      <c r="AK29" s="133">
        <v>1</v>
      </c>
      <c r="AL29" s="125"/>
      <c r="AM29" s="125"/>
      <c r="AN29" s="127"/>
      <c r="AO29" s="117">
        <f t="shared" si="7"/>
        <v>1</v>
      </c>
      <c r="AS29" s="125">
        <f t="shared" si="1"/>
        <v>0</v>
      </c>
      <c r="AT29" s="125">
        <f t="shared" si="2"/>
        <v>3</v>
      </c>
      <c r="AU29" s="125">
        <f t="shared" si="3"/>
        <v>2</v>
      </c>
      <c r="AV29" s="125">
        <f t="shared" si="4"/>
        <v>0</v>
      </c>
      <c r="AW29" s="125">
        <f t="shared" si="5"/>
        <v>1</v>
      </c>
      <c r="AX29" s="125">
        <f t="shared" si="6"/>
        <v>0</v>
      </c>
      <c r="AY29" s="135"/>
      <c r="AZ29" s="135"/>
      <c r="BA29" s="135"/>
    </row>
    <row r="30" spans="1:53" ht="25.5" x14ac:dyDescent="0.25">
      <c r="A30" s="117" t="s">
        <v>1314</v>
      </c>
      <c r="B30" s="117" t="s">
        <v>730</v>
      </c>
      <c r="C30" s="117" t="s">
        <v>747</v>
      </c>
      <c r="D30" s="117" t="s">
        <v>9</v>
      </c>
      <c r="E30" s="117">
        <v>0</v>
      </c>
      <c r="F30" s="116" t="s">
        <v>749</v>
      </c>
      <c r="G30" s="118">
        <v>1</v>
      </c>
      <c r="H30" s="119"/>
      <c r="I30" s="120"/>
      <c r="J30" s="121"/>
      <c r="K30" s="122"/>
      <c r="L30" s="123"/>
      <c r="M30" s="124"/>
      <c r="N30" s="125" t="s">
        <v>13</v>
      </c>
      <c r="O30" s="126"/>
      <c r="P30" s="125"/>
      <c r="Q30" s="125"/>
      <c r="R30" s="126"/>
      <c r="S30" s="125"/>
      <c r="T30" s="126"/>
      <c r="U30" s="125"/>
      <c r="V30" s="126"/>
      <c r="W30" s="127"/>
      <c r="X30" s="125"/>
      <c r="Y30" s="126"/>
      <c r="Z30" s="125"/>
      <c r="AA30" s="126"/>
      <c r="AB30" s="125"/>
      <c r="AC30" s="126"/>
      <c r="AD30" s="125"/>
      <c r="AE30" s="128"/>
      <c r="AF30" s="129"/>
      <c r="AG30" s="130">
        <v>1</v>
      </c>
      <c r="AH30" s="131"/>
      <c r="AI30" s="123"/>
      <c r="AJ30" s="132"/>
      <c r="AK30" s="133"/>
      <c r="AL30" s="125"/>
      <c r="AM30" s="125"/>
      <c r="AN30" s="127"/>
      <c r="AO30" s="117">
        <f t="shared" si="7"/>
        <v>1</v>
      </c>
      <c r="AS30" s="125">
        <f t="shared" si="1"/>
        <v>-100</v>
      </c>
      <c r="AT30" s="125">
        <f t="shared" si="2"/>
        <v>1</v>
      </c>
      <c r="AU30" s="125">
        <f t="shared" si="3"/>
        <v>1</v>
      </c>
      <c r="AV30" s="125">
        <f t="shared" si="4"/>
        <v>0</v>
      </c>
      <c r="AW30" s="125">
        <f t="shared" si="5"/>
        <v>0</v>
      </c>
      <c r="AX30" s="125">
        <f t="shared" si="6"/>
        <v>0</v>
      </c>
      <c r="AY30" s="135"/>
      <c r="AZ30" s="135"/>
      <c r="BA30" s="135"/>
    </row>
    <row r="31" spans="1:53" ht="25.5" x14ac:dyDescent="0.25">
      <c r="A31" s="117" t="s">
        <v>1314</v>
      </c>
      <c r="B31" s="117" t="s">
        <v>628</v>
      </c>
      <c r="C31" s="117" t="s">
        <v>145</v>
      </c>
      <c r="D31" s="117" t="s">
        <v>9</v>
      </c>
      <c r="E31" s="117">
        <v>100</v>
      </c>
      <c r="F31" s="116" t="s">
        <v>147</v>
      </c>
      <c r="G31" s="118">
        <v>1</v>
      </c>
      <c r="H31" s="119"/>
      <c r="I31" s="120"/>
      <c r="J31" s="121"/>
      <c r="K31" s="122"/>
      <c r="L31" s="123"/>
      <c r="M31" s="124"/>
      <c r="N31" s="125"/>
      <c r="O31" s="126"/>
      <c r="P31" s="125"/>
      <c r="Q31" s="125"/>
      <c r="R31" s="126"/>
      <c r="S31" s="125"/>
      <c r="T31" s="126"/>
      <c r="U31" s="125" t="s">
        <v>13</v>
      </c>
      <c r="V31" s="126"/>
      <c r="W31" s="127"/>
      <c r="X31" s="125"/>
      <c r="Y31" s="126"/>
      <c r="Z31" s="125"/>
      <c r="AA31" s="126"/>
      <c r="AB31" s="125"/>
      <c r="AC31" s="126"/>
      <c r="AD31" s="125"/>
      <c r="AE31" s="128"/>
      <c r="AF31" s="129"/>
      <c r="AG31" s="130">
        <v>1</v>
      </c>
      <c r="AH31" s="131"/>
      <c r="AI31" s="123"/>
      <c r="AJ31" s="132"/>
      <c r="AK31" s="133"/>
      <c r="AL31" s="125"/>
      <c r="AM31" s="125"/>
      <c r="AN31" s="127"/>
      <c r="AO31" s="117">
        <f t="shared" si="7"/>
        <v>1</v>
      </c>
      <c r="AS31" s="125">
        <f t="shared" si="1"/>
        <v>0</v>
      </c>
      <c r="AT31" s="125">
        <f t="shared" si="2"/>
        <v>1</v>
      </c>
      <c r="AU31" s="125">
        <f t="shared" si="3"/>
        <v>1</v>
      </c>
      <c r="AV31" s="125">
        <f t="shared" si="4"/>
        <v>0</v>
      </c>
      <c r="AW31" s="125">
        <f t="shared" si="5"/>
        <v>1</v>
      </c>
      <c r="AX31" s="125">
        <f t="shared" si="6"/>
        <v>0</v>
      </c>
      <c r="AY31" s="135"/>
      <c r="AZ31" s="135"/>
      <c r="BA31" s="135">
        <v>-1</v>
      </c>
    </row>
    <row r="32" spans="1:53" ht="25.5" x14ac:dyDescent="0.25">
      <c r="A32" s="117" t="s">
        <v>1314</v>
      </c>
      <c r="B32" s="117" t="s">
        <v>1346</v>
      </c>
      <c r="C32" s="116" t="s">
        <v>1394</v>
      </c>
      <c r="D32" s="117" t="s">
        <v>9</v>
      </c>
      <c r="E32" s="117">
        <v>300</v>
      </c>
      <c r="F32" s="116" t="s">
        <v>1395</v>
      </c>
      <c r="G32" s="118"/>
      <c r="H32" s="119">
        <v>2</v>
      </c>
      <c r="I32" s="120"/>
      <c r="J32" s="121"/>
      <c r="K32" s="122"/>
      <c r="L32" s="123"/>
      <c r="M32" s="124"/>
      <c r="N32" s="125"/>
      <c r="O32" s="126"/>
      <c r="P32" s="125"/>
      <c r="Q32" s="125"/>
      <c r="R32" s="126"/>
      <c r="S32" s="125"/>
      <c r="T32" s="126"/>
      <c r="U32" s="125"/>
      <c r="V32" s="126"/>
      <c r="W32" s="127"/>
      <c r="X32" s="125"/>
      <c r="Y32" s="126"/>
      <c r="Z32" s="125" t="s">
        <v>13</v>
      </c>
      <c r="AA32" s="126"/>
      <c r="AB32" s="125"/>
      <c r="AC32" s="126"/>
      <c r="AD32" s="125"/>
      <c r="AE32" s="128"/>
      <c r="AF32" s="129"/>
      <c r="AG32" s="130"/>
      <c r="AH32" s="131"/>
      <c r="AI32" s="123"/>
      <c r="AJ32" s="132"/>
      <c r="AK32" s="133">
        <v>1</v>
      </c>
      <c r="AL32" s="125"/>
      <c r="AM32" s="125"/>
      <c r="AN32" s="127"/>
      <c r="AO32" s="117">
        <f t="shared" si="7"/>
        <v>1</v>
      </c>
      <c r="AS32" s="125">
        <f t="shared" si="1"/>
        <v>0</v>
      </c>
      <c r="AT32" s="125">
        <f t="shared" si="2"/>
        <v>3</v>
      </c>
      <c r="AU32" s="125">
        <f t="shared" si="3"/>
        <v>2</v>
      </c>
      <c r="AV32" s="125">
        <f t="shared" si="4"/>
        <v>0</v>
      </c>
      <c r="AW32" s="125">
        <f t="shared" si="5"/>
        <v>0</v>
      </c>
      <c r="AX32" s="125">
        <f t="shared" si="6"/>
        <v>1</v>
      </c>
      <c r="AY32" s="135"/>
      <c r="AZ32" s="135"/>
      <c r="BA32" s="135">
        <v>0</v>
      </c>
    </row>
    <row r="33" spans="1:53" ht="25.5" x14ac:dyDescent="0.25">
      <c r="A33" s="117" t="s">
        <v>1314</v>
      </c>
      <c r="B33" s="117" t="s">
        <v>1346</v>
      </c>
      <c r="C33" s="116" t="s">
        <v>1387</v>
      </c>
      <c r="D33" s="117" t="s">
        <v>9</v>
      </c>
      <c r="E33" s="117">
        <v>200</v>
      </c>
      <c r="F33" s="134" t="s">
        <v>1396</v>
      </c>
      <c r="G33" s="118">
        <v>1</v>
      </c>
      <c r="H33" s="119">
        <v>1</v>
      </c>
      <c r="I33" s="120"/>
      <c r="J33" s="121"/>
      <c r="K33" s="122"/>
      <c r="L33" s="123"/>
      <c r="M33" s="124"/>
      <c r="N33" s="125"/>
      <c r="O33" s="126"/>
      <c r="P33" s="125"/>
      <c r="Q33" s="125" t="s">
        <v>13</v>
      </c>
      <c r="R33" s="126"/>
      <c r="S33" s="125"/>
      <c r="T33" s="126" t="s">
        <v>13</v>
      </c>
      <c r="U33" s="125"/>
      <c r="V33" s="126"/>
      <c r="W33" s="127"/>
      <c r="X33" s="125"/>
      <c r="Y33" s="126"/>
      <c r="Z33" s="125"/>
      <c r="AA33" s="126"/>
      <c r="AB33" s="125"/>
      <c r="AC33" s="126"/>
      <c r="AD33" s="125"/>
      <c r="AE33" s="128"/>
      <c r="AF33" s="129"/>
      <c r="AG33" s="130"/>
      <c r="AH33" s="131"/>
      <c r="AI33" s="123"/>
      <c r="AJ33" s="132"/>
      <c r="AK33" s="133">
        <v>1</v>
      </c>
      <c r="AL33" s="125"/>
      <c r="AM33" s="125"/>
      <c r="AN33" s="127"/>
      <c r="AO33" s="117">
        <f t="shared" si="7"/>
        <v>1</v>
      </c>
      <c r="AS33" s="125">
        <f t="shared" si="1"/>
        <v>-300</v>
      </c>
      <c r="AT33" s="125">
        <f t="shared" si="2"/>
        <v>5</v>
      </c>
      <c r="AU33" s="125">
        <f t="shared" si="3"/>
        <v>2</v>
      </c>
      <c r="AV33" s="125">
        <f t="shared" si="4"/>
        <v>0</v>
      </c>
      <c r="AW33" s="125">
        <f t="shared" si="5"/>
        <v>2</v>
      </c>
      <c r="AX33" s="125">
        <f t="shared" si="6"/>
        <v>0</v>
      </c>
      <c r="AY33" s="135"/>
      <c r="AZ33" s="135"/>
      <c r="BA33" s="135">
        <v>1</v>
      </c>
    </row>
    <row r="34" spans="1:53" ht="25.5" x14ac:dyDescent="0.25">
      <c r="A34" s="117" t="s">
        <v>1314</v>
      </c>
      <c r="B34" s="117" t="s">
        <v>628</v>
      </c>
      <c r="C34" s="117" t="s">
        <v>106</v>
      </c>
      <c r="D34" s="117" t="s">
        <v>9</v>
      </c>
      <c r="E34" s="117">
        <v>200</v>
      </c>
      <c r="F34" s="116" t="s">
        <v>107</v>
      </c>
      <c r="G34" s="118">
        <v>2</v>
      </c>
      <c r="H34" s="119"/>
      <c r="I34" s="120"/>
      <c r="J34" s="121"/>
      <c r="K34" s="122"/>
      <c r="L34" s="123" t="s">
        <v>13</v>
      </c>
      <c r="M34" s="124" t="s">
        <v>13</v>
      </c>
      <c r="N34" s="125"/>
      <c r="O34" s="126"/>
      <c r="P34" s="125"/>
      <c r="Q34" s="125"/>
      <c r="R34" s="126"/>
      <c r="S34" s="125"/>
      <c r="T34" s="126"/>
      <c r="U34" s="125"/>
      <c r="V34" s="126"/>
      <c r="W34" s="127"/>
      <c r="X34" s="125"/>
      <c r="Y34" s="126"/>
      <c r="Z34" s="125"/>
      <c r="AA34" s="126"/>
      <c r="AB34" s="125"/>
      <c r="AC34" s="126"/>
      <c r="AD34" s="125"/>
      <c r="AE34" s="128"/>
      <c r="AF34" s="129"/>
      <c r="AG34" s="130"/>
      <c r="AH34" s="131">
        <v>1</v>
      </c>
      <c r="AI34" s="123"/>
      <c r="AJ34" s="132"/>
      <c r="AK34" s="133"/>
      <c r="AL34" s="125"/>
      <c r="AM34" s="125"/>
      <c r="AN34" s="127"/>
      <c r="AO34" s="117">
        <f t="shared" si="7"/>
        <v>1</v>
      </c>
      <c r="AS34" s="125">
        <f t="shared" si="1"/>
        <v>0</v>
      </c>
      <c r="AT34" s="125">
        <f t="shared" si="2"/>
        <v>2</v>
      </c>
      <c r="AU34" s="125">
        <f t="shared" si="3"/>
        <v>2</v>
      </c>
      <c r="AV34" s="125">
        <f t="shared" si="4"/>
        <v>-1</v>
      </c>
      <c r="AW34" s="125">
        <f t="shared" si="5"/>
        <v>0</v>
      </c>
      <c r="AX34" s="125">
        <f t="shared" si="6"/>
        <v>0</v>
      </c>
      <c r="AY34" s="135">
        <v>1</v>
      </c>
      <c r="AZ34" s="135"/>
      <c r="BA34" s="135">
        <v>0</v>
      </c>
    </row>
    <row r="35" spans="1:53" ht="38.25" x14ac:dyDescent="0.25">
      <c r="A35" s="117" t="s">
        <v>1314</v>
      </c>
      <c r="B35" s="117" t="s">
        <v>1346</v>
      </c>
      <c r="C35" s="116" t="s">
        <v>1388</v>
      </c>
      <c r="D35" s="117" t="s">
        <v>9</v>
      </c>
      <c r="E35" s="117">
        <v>0</v>
      </c>
      <c r="F35" s="116" t="s">
        <v>1398</v>
      </c>
      <c r="G35" s="118"/>
      <c r="H35" s="119"/>
      <c r="I35" s="120">
        <v>1</v>
      </c>
      <c r="J35" s="121"/>
      <c r="K35" s="122"/>
      <c r="L35" s="123"/>
      <c r="M35" s="124"/>
      <c r="N35" s="125"/>
      <c r="O35" s="126"/>
      <c r="P35" s="125"/>
      <c r="Q35" s="125" t="s">
        <v>13</v>
      </c>
      <c r="R35" s="126"/>
      <c r="S35" s="125"/>
      <c r="T35" s="126"/>
      <c r="U35" s="125"/>
      <c r="V35" s="126"/>
      <c r="W35" s="127"/>
      <c r="X35" s="125"/>
      <c r="Y35" s="126"/>
      <c r="Z35" s="125"/>
      <c r="AA35" s="126"/>
      <c r="AB35" s="125"/>
      <c r="AC35" s="126"/>
      <c r="AD35" s="125"/>
      <c r="AE35" s="128"/>
      <c r="AF35" s="129"/>
      <c r="AG35" s="130"/>
      <c r="AH35" s="131"/>
      <c r="AI35" s="123"/>
      <c r="AJ35" s="132"/>
      <c r="AK35" s="133">
        <v>1</v>
      </c>
      <c r="AL35" s="125"/>
      <c r="AM35" s="125"/>
      <c r="AN35" s="127"/>
      <c r="AO35" s="117">
        <f t="shared" si="7"/>
        <v>1</v>
      </c>
      <c r="AS35" s="125">
        <f t="shared" si="1"/>
        <v>-200</v>
      </c>
      <c r="AT35" s="125">
        <f t="shared" si="2"/>
        <v>2</v>
      </c>
      <c r="AU35" s="125">
        <f t="shared" si="3"/>
        <v>1</v>
      </c>
      <c r="AV35" s="125">
        <f t="shared" si="4"/>
        <v>0</v>
      </c>
      <c r="AW35" s="125">
        <f t="shared" si="5"/>
        <v>1</v>
      </c>
      <c r="AX35" s="125">
        <f t="shared" si="6"/>
        <v>0</v>
      </c>
      <c r="AY35" s="135"/>
      <c r="AZ35" s="135"/>
      <c r="BA35" s="135">
        <v>0</v>
      </c>
    </row>
    <row r="36" spans="1:53" ht="25.5" x14ac:dyDescent="0.25">
      <c r="A36" s="117" t="s">
        <v>1314</v>
      </c>
      <c r="B36" s="117" t="s">
        <v>628</v>
      </c>
      <c r="C36" s="117" t="s">
        <v>8</v>
      </c>
      <c r="D36" s="117" t="s">
        <v>9</v>
      </c>
      <c r="E36" s="117">
        <v>100</v>
      </c>
      <c r="F36" s="116" t="s">
        <v>10</v>
      </c>
      <c r="G36" s="118">
        <v>1</v>
      </c>
      <c r="H36" s="119"/>
      <c r="I36" s="120"/>
      <c r="J36" s="121"/>
      <c r="K36" s="122"/>
      <c r="L36" s="123"/>
      <c r="M36" s="124" t="s">
        <v>13</v>
      </c>
      <c r="N36" s="125"/>
      <c r="O36" s="126"/>
      <c r="P36" s="125"/>
      <c r="Q36" s="125"/>
      <c r="R36" s="126"/>
      <c r="S36" s="125"/>
      <c r="T36" s="126"/>
      <c r="U36" s="125"/>
      <c r="V36" s="126"/>
      <c r="W36" s="127"/>
      <c r="X36" s="125"/>
      <c r="Y36" s="126"/>
      <c r="Z36" s="125"/>
      <c r="AA36" s="126"/>
      <c r="AB36" s="125"/>
      <c r="AC36" s="126"/>
      <c r="AD36" s="125"/>
      <c r="AE36" s="128">
        <v>4</v>
      </c>
      <c r="AF36" s="129">
        <v>2</v>
      </c>
      <c r="AG36" s="130"/>
      <c r="AH36" s="131">
        <v>2</v>
      </c>
      <c r="AI36" s="123"/>
      <c r="AJ36" s="132">
        <v>2</v>
      </c>
      <c r="AK36" s="133"/>
      <c r="AL36" s="125"/>
      <c r="AM36" s="125"/>
      <c r="AN36" s="127"/>
      <c r="AO36" s="117">
        <f t="shared" si="7"/>
        <v>10</v>
      </c>
      <c r="AP36" s="98" t="s">
        <v>1335</v>
      </c>
      <c r="AS36" s="125">
        <f t="shared" si="1"/>
        <v>0</v>
      </c>
      <c r="AT36" s="125">
        <f t="shared" si="2"/>
        <v>1</v>
      </c>
      <c r="AU36" s="125">
        <f t="shared" si="3"/>
        <v>1</v>
      </c>
      <c r="AV36" s="125">
        <f t="shared" si="4"/>
        <v>0</v>
      </c>
      <c r="AW36" s="125">
        <f t="shared" si="5"/>
        <v>0</v>
      </c>
      <c r="AX36" s="125">
        <f t="shared" si="6"/>
        <v>0</v>
      </c>
      <c r="AY36" s="135"/>
      <c r="AZ36" s="135"/>
      <c r="BA36" s="135">
        <v>0</v>
      </c>
    </row>
    <row r="37" spans="1:53" ht="25.5" x14ac:dyDescent="0.25">
      <c r="A37" s="117" t="s">
        <v>1314</v>
      </c>
      <c r="B37" s="117" t="s">
        <v>608</v>
      </c>
      <c r="C37" s="117" t="s">
        <v>641</v>
      </c>
      <c r="D37" s="117" t="s">
        <v>9</v>
      </c>
      <c r="E37" s="117">
        <v>300</v>
      </c>
      <c r="F37" s="116" t="s">
        <v>643</v>
      </c>
      <c r="G37" s="118">
        <v>2</v>
      </c>
      <c r="H37" s="119"/>
      <c r="I37" s="120"/>
      <c r="J37" s="121"/>
      <c r="K37" s="122"/>
      <c r="L37" s="123"/>
      <c r="M37" s="124" t="s">
        <v>13</v>
      </c>
      <c r="N37" s="125"/>
      <c r="O37" s="126"/>
      <c r="P37" s="125"/>
      <c r="Q37" s="125"/>
      <c r="R37" s="126"/>
      <c r="S37" s="125"/>
      <c r="T37" s="126"/>
      <c r="U37" s="125"/>
      <c r="V37" s="126"/>
      <c r="W37" s="127"/>
      <c r="X37" s="125"/>
      <c r="Y37" s="126"/>
      <c r="Z37" s="125"/>
      <c r="AA37" s="126"/>
      <c r="AB37" s="125"/>
      <c r="AC37" s="126"/>
      <c r="AD37" s="125"/>
      <c r="AE37" s="128"/>
      <c r="AF37" s="129"/>
      <c r="AG37" s="130">
        <v>1</v>
      </c>
      <c r="AH37" s="131"/>
      <c r="AI37" s="123"/>
      <c r="AJ37" s="132">
        <v>1</v>
      </c>
      <c r="AK37" s="133"/>
      <c r="AL37" s="125"/>
      <c r="AM37" s="125"/>
      <c r="AN37" s="127"/>
      <c r="AO37" s="117">
        <f t="shared" si="7"/>
        <v>2</v>
      </c>
      <c r="AP37" s="98" t="s">
        <v>1334</v>
      </c>
      <c r="AS37" s="125">
        <f t="shared" si="1"/>
        <v>0</v>
      </c>
      <c r="AT37" s="125">
        <f t="shared" si="2"/>
        <v>3</v>
      </c>
      <c r="AU37" s="125">
        <f t="shared" si="3"/>
        <v>2</v>
      </c>
      <c r="AV37" s="125">
        <f t="shared" si="4"/>
        <v>0</v>
      </c>
      <c r="AW37" s="125">
        <f t="shared" si="5"/>
        <v>0</v>
      </c>
      <c r="AX37" s="125">
        <f t="shared" si="6"/>
        <v>0</v>
      </c>
      <c r="AY37" s="135">
        <v>1</v>
      </c>
      <c r="AZ37" s="135">
        <v>-1</v>
      </c>
      <c r="BA37" s="135">
        <v>1</v>
      </c>
    </row>
    <row r="38" spans="1:53" ht="25.5" x14ac:dyDescent="0.25">
      <c r="A38" s="117" t="s">
        <v>1314</v>
      </c>
      <c r="B38" s="117" t="s">
        <v>628</v>
      </c>
      <c r="C38" s="117" t="s">
        <v>50</v>
      </c>
      <c r="D38" s="117" t="s">
        <v>9</v>
      </c>
      <c r="E38" s="117">
        <v>200</v>
      </c>
      <c r="F38" s="116" t="s">
        <v>52</v>
      </c>
      <c r="G38" s="118">
        <v>1</v>
      </c>
      <c r="H38" s="119"/>
      <c r="I38" s="120">
        <v>1</v>
      </c>
      <c r="J38" s="121" t="s">
        <v>13</v>
      </c>
      <c r="K38" s="122"/>
      <c r="L38" s="123" t="s">
        <v>13</v>
      </c>
      <c r="M38" s="124"/>
      <c r="N38" s="125"/>
      <c r="O38" s="126"/>
      <c r="P38" s="125"/>
      <c r="Q38" s="125"/>
      <c r="R38" s="126"/>
      <c r="S38" s="125" t="s">
        <v>13</v>
      </c>
      <c r="T38" s="126"/>
      <c r="U38" s="125"/>
      <c r="V38" s="126"/>
      <c r="W38" s="127"/>
      <c r="X38" s="125"/>
      <c r="Y38" s="126"/>
      <c r="Z38" s="125"/>
      <c r="AA38" s="126"/>
      <c r="AB38" s="125"/>
      <c r="AC38" s="126"/>
      <c r="AD38" s="125"/>
      <c r="AE38" s="128">
        <v>1</v>
      </c>
      <c r="AF38" s="129"/>
      <c r="AG38" s="130"/>
      <c r="AH38" s="131"/>
      <c r="AI38" s="123"/>
      <c r="AJ38" s="132"/>
      <c r="AK38" s="133"/>
      <c r="AL38" s="125"/>
      <c r="AM38" s="125"/>
      <c r="AN38" s="127"/>
      <c r="AO38" s="117">
        <f t="shared" si="7"/>
        <v>1</v>
      </c>
      <c r="AS38" s="125">
        <f t="shared" si="1"/>
        <v>100</v>
      </c>
      <c r="AT38" s="125">
        <f t="shared" si="2"/>
        <v>1</v>
      </c>
      <c r="AU38" s="125">
        <f t="shared" si="3"/>
        <v>2</v>
      </c>
      <c r="AV38" s="125">
        <f t="shared" si="4"/>
        <v>-2</v>
      </c>
      <c r="AW38" s="125">
        <f t="shared" si="5"/>
        <v>1</v>
      </c>
      <c r="AX38" s="125">
        <f t="shared" si="6"/>
        <v>0</v>
      </c>
      <c r="AY38" s="135"/>
      <c r="AZ38" s="135"/>
      <c r="BA38" s="135">
        <v>0</v>
      </c>
    </row>
    <row r="39" spans="1:53" x14ac:dyDescent="0.25">
      <c r="A39" s="117" t="s">
        <v>1314</v>
      </c>
      <c r="B39" s="117" t="s">
        <v>608</v>
      </c>
      <c r="C39" s="117" t="s">
        <v>609</v>
      </c>
      <c r="D39" s="117" t="s">
        <v>9</v>
      </c>
      <c r="E39" s="117">
        <v>200</v>
      </c>
      <c r="F39" s="116" t="s">
        <v>610</v>
      </c>
      <c r="G39" s="118"/>
      <c r="H39" s="119">
        <v>1</v>
      </c>
      <c r="I39" s="120"/>
      <c r="J39" s="121" t="s">
        <v>13</v>
      </c>
      <c r="K39" s="122"/>
      <c r="L39" s="123"/>
      <c r="M39" s="124"/>
      <c r="N39" s="125"/>
      <c r="O39" s="126"/>
      <c r="P39" s="125"/>
      <c r="Q39" s="125"/>
      <c r="R39" s="126" t="s">
        <v>13</v>
      </c>
      <c r="S39" s="125"/>
      <c r="T39" s="126"/>
      <c r="U39" s="125"/>
      <c r="V39" s="126"/>
      <c r="W39" s="127"/>
      <c r="X39" s="125"/>
      <c r="Y39" s="126"/>
      <c r="Z39" s="125"/>
      <c r="AA39" s="126"/>
      <c r="AB39" s="125"/>
      <c r="AC39" s="126"/>
      <c r="AD39" s="125"/>
      <c r="AE39" s="128"/>
      <c r="AF39" s="129"/>
      <c r="AG39" s="130"/>
      <c r="AH39" s="131"/>
      <c r="AI39" s="123">
        <v>2</v>
      </c>
      <c r="AJ39" s="132"/>
      <c r="AK39" s="133"/>
      <c r="AL39" s="125"/>
      <c r="AM39" s="125"/>
      <c r="AN39" s="127"/>
      <c r="AO39" s="117">
        <f t="shared" si="7"/>
        <v>2</v>
      </c>
      <c r="AS39" s="125">
        <f t="shared" si="1"/>
        <v>0</v>
      </c>
      <c r="AT39" s="125">
        <f t="shared" si="2"/>
        <v>2</v>
      </c>
      <c r="AU39" s="125">
        <f t="shared" si="3"/>
        <v>1</v>
      </c>
      <c r="AV39" s="125">
        <f t="shared" si="4"/>
        <v>-1</v>
      </c>
      <c r="AW39" s="125">
        <f t="shared" si="5"/>
        <v>1</v>
      </c>
      <c r="AX39" s="125">
        <f t="shared" si="6"/>
        <v>0</v>
      </c>
      <c r="AY39" s="135"/>
      <c r="AZ39" s="135"/>
      <c r="BA39" s="135">
        <v>1</v>
      </c>
    </row>
    <row r="40" spans="1:53" ht="25.5" x14ac:dyDescent="0.25">
      <c r="A40" s="117" t="s">
        <v>1314</v>
      </c>
      <c r="B40" s="117" t="s">
        <v>628</v>
      </c>
      <c r="C40" s="117" t="s">
        <v>140</v>
      </c>
      <c r="D40" s="117" t="s">
        <v>9</v>
      </c>
      <c r="E40" s="117">
        <v>0</v>
      </c>
      <c r="F40" s="116" t="s">
        <v>142</v>
      </c>
      <c r="G40" s="118"/>
      <c r="H40" s="119"/>
      <c r="I40" s="120"/>
      <c r="J40" s="121" t="s">
        <v>13</v>
      </c>
      <c r="K40" s="122"/>
      <c r="L40" s="123"/>
      <c r="M40" s="124"/>
      <c r="N40" s="125"/>
      <c r="O40" s="126"/>
      <c r="P40" s="125" t="s">
        <v>13</v>
      </c>
      <c r="Q40" s="125"/>
      <c r="R40" s="126"/>
      <c r="S40" s="125"/>
      <c r="T40" s="126"/>
      <c r="U40" s="125"/>
      <c r="V40" s="126"/>
      <c r="W40" s="127"/>
      <c r="X40" s="125"/>
      <c r="Y40" s="126"/>
      <c r="Z40" s="125"/>
      <c r="AA40" s="126"/>
      <c r="AB40" s="125"/>
      <c r="AC40" s="126"/>
      <c r="AD40" s="125"/>
      <c r="AE40" s="128"/>
      <c r="AF40" s="129"/>
      <c r="AG40" s="130">
        <v>2</v>
      </c>
      <c r="AH40" s="131"/>
      <c r="AI40" s="123"/>
      <c r="AJ40" s="132"/>
      <c r="AK40" s="133"/>
      <c r="AL40" s="125"/>
      <c r="AM40" s="125"/>
      <c r="AN40" s="127"/>
      <c r="AO40" s="117">
        <f t="shared" si="7"/>
        <v>2</v>
      </c>
      <c r="AS40" s="125">
        <f t="shared" si="1"/>
        <v>0</v>
      </c>
      <c r="AT40" s="125">
        <f t="shared" si="2"/>
        <v>0</v>
      </c>
      <c r="AU40" s="125">
        <f t="shared" si="3"/>
        <v>0</v>
      </c>
      <c r="AV40" s="125">
        <f t="shared" si="4"/>
        <v>-1</v>
      </c>
      <c r="AW40" s="125">
        <f t="shared" si="5"/>
        <v>1</v>
      </c>
      <c r="AX40" s="125">
        <f t="shared" si="6"/>
        <v>0</v>
      </c>
      <c r="AY40" s="135"/>
      <c r="AZ40" s="135"/>
      <c r="BA40" s="135">
        <v>0</v>
      </c>
    </row>
    <row r="41" spans="1:53" ht="25.5" x14ac:dyDescent="0.25">
      <c r="A41" s="117" t="s">
        <v>1314</v>
      </c>
      <c r="B41" s="117" t="s">
        <v>1346</v>
      </c>
      <c r="C41" s="116" t="s">
        <v>1383</v>
      </c>
      <c r="D41" s="117" t="s">
        <v>9</v>
      </c>
      <c r="E41" s="117">
        <v>200</v>
      </c>
      <c r="F41" s="116" t="s">
        <v>1397</v>
      </c>
      <c r="G41" s="118">
        <v>1</v>
      </c>
      <c r="H41" s="119">
        <v>1</v>
      </c>
      <c r="I41" s="120"/>
      <c r="J41" s="121"/>
      <c r="K41" s="122"/>
      <c r="L41" s="123" t="s">
        <v>13</v>
      </c>
      <c r="M41" s="124"/>
      <c r="N41" s="125"/>
      <c r="O41" s="126"/>
      <c r="P41" s="125"/>
      <c r="Q41" s="125"/>
      <c r="R41" s="126" t="s">
        <v>13</v>
      </c>
      <c r="S41" s="125"/>
      <c r="T41" s="126"/>
      <c r="U41" s="125"/>
      <c r="V41" s="126"/>
      <c r="W41" s="127"/>
      <c r="X41" s="125"/>
      <c r="Y41" s="126"/>
      <c r="Z41" s="125"/>
      <c r="AA41" s="126"/>
      <c r="AB41" s="125"/>
      <c r="AC41" s="126"/>
      <c r="AD41" s="125"/>
      <c r="AE41" s="128"/>
      <c r="AF41" s="129"/>
      <c r="AG41" s="130"/>
      <c r="AH41" s="131"/>
      <c r="AI41" s="123"/>
      <c r="AJ41" s="132"/>
      <c r="AK41" s="133">
        <v>1</v>
      </c>
      <c r="AL41" s="125"/>
      <c r="AM41" s="125"/>
      <c r="AN41" s="127"/>
      <c r="AO41" s="117">
        <f t="shared" si="7"/>
        <v>1</v>
      </c>
      <c r="AS41" s="125">
        <f t="shared" ref="AS41:AS72" si="8">SUM(E41-(AT41*100))</f>
        <v>0</v>
      </c>
      <c r="AT41" s="125">
        <f t="shared" ref="AT41:AT72" si="9">SUM(AU41:BA41)</f>
        <v>2</v>
      </c>
      <c r="AU41" s="125">
        <f t="shared" ref="AU41:AU75" si="10">SUM(G41:I41)</f>
        <v>2</v>
      </c>
      <c r="AV41" s="125">
        <f t="shared" ref="AV41:AV75" si="11">SUM(0-COUNTA(J41:L41))</f>
        <v>-1</v>
      </c>
      <c r="AW41" s="125">
        <f t="shared" ref="AW41:AW75" si="12">COUNTA(O41:V41)</f>
        <v>1</v>
      </c>
      <c r="AX41" s="125">
        <f t="shared" ref="AX41:AX75" si="13">COUNTA(X41:AD41)</f>
        <v>0</v>
      </c>
      <c r="AY41" s="135"/>
      <c r="AZ41" s="135"/>
      <c r="BA41" s="135">
        <v>0</v>
      </c>
    </row>
    <row r="42" spans="1:53" x14ac:dyDescent="0.25">
      <c r="A42" s="117" t="s">
        <v>1314</v>
      </c>
      <c r="B42" s="117" t="s">
        <v>628</v>
      </c>
      <c r="C42" s="117" t="s">
        <v>78</v>
      </c>
      <c r="D42" s="117" t="s">
        <v>9</v>
      </c>
      <c r="E42" s="117">
        <v>300</v>
      </c>
      <c r="F42" s="116" t="s">
        <v>80</v>
      </c>
      <c r="G42" s="118"/>
      <c r="H42" s="119"/>
      <c r="I42" s="120">
        <v>3</v>
      </c>
      <c r="J42" s="121" t="s">
        <v>13</v>
      </c>
      <c r="K42" s="122"/>
      <c r="L42" s="123"/>
      <c r="M42" s="124"/>
      <c r="N42" s="125"/>
      <c r="O42" s="126"/>
      <c r="P42" s="125"/>
      <c r="Q42" s="125"/>
      <c r="R42" s="126"/>
      <c r="S42" s="125"/>
      <c r="T42" s="126"/>
      <c r="U42" s="125"/>
      <c r="V42" s="126"/>
      <c r="W42" s="127" t="s">
        <v>13</v>
      </c>
      <c r="X42" s="125"/>
      <c r="Y42" s="126" t="s">
        <v>13</v>
      </c>
      <c r="Z42" s="125"/>
      <c r="AA42" s="126"/>
      <c r="AB42" s="125"/>
      <c r="AC42" s="126"/>
      <c r="AD42" s="125"/>
      <c r="AE42" s="128"/>
      <c r="AF42" s="129"/>
      <c r="AG42" s="130"/>
      <c r="AH42" s="131"/>
      <c r="AI42" s="123">
        <v>1</v>
      </c>
      <c r="AJ42" s="132"/>
      <c r="AK42" s="133"/>
      <c r="AL42" s="125"/>
      <c r="AM42" s="125"/>
      <c r="AN42" s="127"/>
      <c r="AO42" s="117">
        <f t="shared" si="7"/>
        <v>1</v>
      </c>
      <c r="AS42" s="125">
        <f t="shared" si="8"/>
        <v>0</v>
      </c>
      <c r="AT42" s="125">
        <f t="shared" si="9"/>
        <v>3</v>
      </c>
      <c r="AU42" s="125">
        <f t="shared" si="10"/>
        <v>3</v>
      </c>
      <c r="AV42" s="125">
        <f t="shared" si="11"/>
        <v>-1</v>
      </c>
      <c r="AW42" s="125">
        <f t="shared" si="12"/>
        <v>0</v>
      </c>
      <c r="AX42" s="125">
        <f t="shared" si="13"/>
        <v>1</v>
      </c>
      <c r="AY42" s="135"/>
      <c r="AZ42" s="135">
        <v>-1</v>
      </c>
      <c r="BA42" s="135">
        <v>1</v>
      </c>
    </row>
    <row r="43" spans="1:53" x14ac:dyDescent="0.25">
      <c r="A43" s="117" t="s">
        <v>1314</v>
      </c>
      <c r="B43" s="117" t="s">
        <v>628</v>
      </c>
      <c r="C43" s="117" t="s">
        <v>77</v>
      </c>
      <c r="D43" s="117" t="s">
        <v>9</v>
      </c>
      <c r="E43" s="117">
        <v>100</v>
      </c>
      <c r="F43" s="116"/>
      <c r="G43" s="118"/>
      <c r="H43" s="119"/>
      <c r="I43" s="120">
        <v>1</v>
      </c>
      <c r="J43" s="121"/>
      <c r="K43" s="122"/>
      <c r="L43" s="123" t="s">
        <v>13</v>
      </c>
      <c r="M43" s="124"/>
      <c r="N43" s="125"/>
      <c r="O43" s="126"/>
      <c r="P43" s="125"/>
      <c r="Q43" s="125"/>
      <c r="R43" s="126"/>
      <c r="S43" s="125"/>
      <c r="T43" s="126"/>
      <c r="U43" s="125"/>
      <c r="V43" s="126" t="s">
        <v>13</v>
      </c>
      <c r="W43" s="127"/>
      <c r="X43" s="125"/>
      <c r="Y43" s="126"/>
      <c r="Z43" s="125"/>
      <c r="AA43" s="126"/>
      <c r="AB43" s="125"/>
      <c r="AC43" s="126"/>
      <c r="AD43" s="125"/>
      <c r="AE43" s="128"/>
      <c r="AF43" s="129"/>
      <c r="AG43" s="130"/>
      <c r="AH43" s="131"/>
      <c r="AI43" s="123">
        <v>1</v>
      </c>
      <c r="AJ43" s="132"/>
      <c r="AK43" s="133"/>
      <c r="AL43" s="125"/>
      <c r="AM43" s="125"/>
      <c r="AN43" s="127"/>
      <c r="AO43" s="117">
        <f t="shared" si="7"/>
        <v>1</v>
      </c>
      <c r="AS43" s="125">
        <f t="shared" si="8"/>
        <v>0</v>
      </c>
      <c r="AT43" s="125">
        <f t="shared" si="9"/>
        <v>1</v>
      </c>
      <c r="AU43" s="125">
        <f t="shared" si="10"/>
        <v>1</v>
      </c>
      <c r="AV43" s="125">
        <f t="shared" si="11"/>
        <v>-1</v>
      </c>
      <c r="AW43" s="125">
        <f t="shared" si="12"/>
        <v>1</v>
      </c>
      <c r="AX43" s="125">
        <f t="shared" si="13"/>
        <v>0</v>
      </c>
      <c r="AY43" s="135"/>
      <c r="AZ43" s="135"/>
      <c r="BA43" s="135">
        <v>0</v>
      </c>
    </row>
    <row r="44" spans="1:53" x14ac:dyDescent="0.25">
      <c r="A44" s="117" t="s">
        <v>1314</v>
      </c>
      <c r="B44" s="117" t="s">
        <v>628</v>
      </c>
      <c r="C44" s="117" t="s">
        <v>132</v>
      </c>
      <c r="D44" s="117" t="s">
        <v>9</v>
      </c>
      <c r="E44" s="117">
        <v>300</v>
      </c>
      <c r="F44" s="116" t="s">
        <v>133</v>
      </c>
      <c r="G44" s="118">
        <v>2</v>
      </c>
      <c r="H44" s="119"/>
      <c r="I44" s="120"/>
      <c r="J44" s="121"/>
      <c r="K44" s="122"/>
      <c r="L44" s="123" t="s">
        <v>13</v>
      </c>
      <c r="M44" s="124" t="s">
        <v>13</v>
      </c>
      <c r="N44" s="125"/>
      <c r="O44" s="126"/>
      <c r="P44" s="125"/>
      <c r="Q44" s="125"/>
      <c r="R44" s="126"/>
      <c r="S44" s="125"/>
      <c r="T44" s="126"/>
      <c r="U44" s="125"/>
      <c r="V44" s="126"/>
      <c r="W44" s="127"/>
      <c r="X44" s="125"/>
      <c r="Y44" s="126"/>
      <c r="Z44" s="125"/>
      <c r="AA44" s="126"/>
      <c r="AB44" s="125"/>
      <c r="AC44" s="126"/>
      <c r="AD44" s="125"/>
      <c r="AE44" s="128"/>
      <c r="AF44" s="129"/>
      <c r="AG44" s="130">
        <v>1</v>
      </c>
      <c r="AH44" s="131"/>
      <c r="AI44" s="123"/>
      <c r="AJ44" s="132"/>
      <c r="AK44" s="133"/>
      <c r="AL44" s="125"/>
      <c r="AM44" s="125"/>
      <c r="AN44" s="127"/>
      <c r="AO44" s="117">
        <f t="shared" si="7"/>
        <v>1</v>
      </c>
      <c r="AS44" s="125">
        <f t="shared" si="8"/>
        <v>0</v>
      </c>
      <c r="AT44" s="125">
        <f t="shared" si="9"/>
        <v>3</v>
      </c>
      <c r="AU44" s="125">
        <f t="shared" si="10"/>
        <v>2</v>
      </c>
      <c r="AV44" s="125">
        <f t="shared" si="11"/>
        <v>-1</v>
      </c>
      <c r="AW44" s="125">
        <f t="shared" si="12"/>
        <v>0</v>
      </c>
      <c r="AX44" s="125">
        <f t="shared" si="13"/>
        <v>0</v>
      </c>
      <c r="AY44" s="135">
        <v>1</v>
      </c>
      <c r="AZ44" s="135">
        <v>-1</v>
      </c>
      <c r="BA44" s="135">
        <v>2</v>
      </c>
    </row>
    <row r="45" spans="1:53" x14ac:dyDescent="0.25">
      <c r="A45" s="117" t="s">
        <v>1314</v>
      </c>
      <c r="B45" s="117" t="s">
        <v>628</v>
      </c>
      <c r="C45" s="117" t="s">
        <v>21</v>
      </c>
      <c r="D45" s="117" t="s">
        <v>9</v>
      </c>
      <c r="E45" s="117">
        <v>200</v>
      </c>
      <c r="F45" s="116" t="s">
        <v>26</v>
      </c>
      <c r="G45" s="118">
        <v>1</v>
      </c>
      <c r="H45" s="119">
        <v>1</v>
      </c>
      <c r="I45" s="120"/>
      <c r="J45" s="121"/>
      <c r="K45" s="122"/>
      <c r="L45" s="123" t="s">
        <v>13</v>
      </c>
      <c r="M45" s="124"/>
      <c r="N45" s="125"/>
      <c r="O45" s="126"/>
      <c r="P45" s="125"/>
      <c r="Q45" s="125"/>
      <c r="R45" s="126" t="s">
        <v>13</v>
      </c>
      <c r="S45" s="125"/>
      <c r="T45" s="126"/>
      <c r="U45" s="125"/>
      <c r="V45" s="126"/>
      <c r="W45" s="127"/>
      <c r="X45" s="125"/>
      <c r="Y45" s="126"/>
      <c r="Z45" s="125"/>
      <c r="AA45" s="126"/>
      <c r="AB45" s="125"/>
      <c r="AC45" s="126"/>
      <c r="AD45" s="125"/>
      <c r="AE45" s="128">
        <v>1</v>
      </c>
      <c r="AF45" s="129"/>
      <c r="AG45" s="130"/>
      <c r="AH45" s="131"/>
      <c r="AI45" s="123"/>
      <c r="AJ45" s="132"/>
      <c r="AK45" s="133"/>
      <c r="AL45" s="125"/>
      <c r="AM45" s="125"/>
      <c r="AN45" s="127"/>
      <c r="AO45" s="117">
        <f t="shared" si="7"/>
        <v>1</v>
      </c>
      <c r="AS45" s="125">
        <f t="shared" si="8"/>
        <v>0</v>
      </c>
      <c r="AT45" s="125">
        <f t="shared" si="9"/>
        <v>2</v>
      </c>
      <c r="AU45" s="125">
        <f t="shared" si="10"/>
        <v>2</v>
      </c>
      <c r="AV45" s="125">
        <f t="shared" si="11"/>
        <v>-1</v>
      </c>
      <c r="AW45" s="125">
        <f t="shared" si="12"/>
        <v>1</v>
      </c>
      <c r="AX45" s="125">
        <f t="shared" si="13"/>
        <v>0</v>
      </c>
      <c r="AY45" s="135"/>
      <c r="AZ45" s="135"/>
      <c r="BA45" s="135">
        <v>0</v>
      </c>
    </row>
    <row r="46" spans="1:53" x14ac:dyDescent="0.25">
      <c r="A46" s="117" t="s">
        <v>1314</v>
      </c>
      <c r="B46" s="117" t="s">
        <v>628</v>
      </c>
      <c r="C46" s="117" t="s">
        <v>108</v>
      </c>
      <c r="D46" s="117" t="s">
        <v>9</v>
      </c>
      <c r="E46" s="117">
        <v>300</v>
      </c>
      <c r="F46" s="116" t="s">
        <v>109</v>
      </c>
      <c r="G46" s="118"/>
      <c r="H46" s="119">
        <v>3</v>
      </c>
      <c r="I46" s="120"/>
      <c r="J46" s="121" t="s">
        <v>13</v>
      </c>
      <c r="K46" s="122"/>
      <c r="L46" s="123"/>
      <c r="M46" s="124"/>
      <c r="N46" s="125"/>
      <c r="O46" s="126"/>
      <c r="P46" s="125"/>
      <c r="Q46" s="125"/>
      <c r="R46" s="126"/>
      <c r="S46" s="125"/>
      <c r="T46" s="126" t="s">
        <v>13</v>
      </c>
      <c r="U46" s="125"/>
      <c r="V46" s="126"/>
      <c r="W46" s="127"/>
      <c r="X46" s="125"/>
      <c r="Y46" s="126"/>
      <c r="Z46" s="125"/>
      <c r="AA46" s="126"/>
      <c r="AB46" s="125"/>
      <c r="AC46" s="126"/>
      <c r="AD46" s="125"/>
      <c r="AE46" s="128"/>
      <c r="AF46" s="129"/>
      <c r="AG46" s="130"/>
      <c r="AH46" s="131">
        <v>1</v>
      </c>
      <c r="AI46" s="123"/>
      <c r="AJ46" s="132"/>
      <c r="AK46" s="133"/>
      <c r="AL46" s="125"/>
      <c r="AM46" s="125"/>
      <c r="AN46" s="127"/>
      <c r="AO46" s="117">
        <f t="shared" si="7"/>
        <v>1</v>
      </c>
      <c r="AS46" s="125">
        <f t="shared" si="8"/>
        <v>0</v>
      </c>
      <c r="AT46" s="125">
        <f t="shared" si="9"/>
        <v>3</v>
      </c>
      <c r="AU46" s="125">
        <f t="shared" si="10"/>
        <v>3</v>
      </c>
      <c r="AV46" s="125">
        <f t="shared" si="11"/>
        <v>-1</v>
      </c>
      <c r="AW46" s="125">
        <f t="shared" si="12"/>
        <v>1</v>
      </c>
      <c r="AX46" s="125">
        <f t="shared" si="13"/>
        <v>0</v>
      </c>
      <c r="AY46" s="135"/>
      <c r="AZ46" s="135">
        <v>-1</v>
      </c>
      <c r="BA46" s="135">
        <v>1</v>
      </c>
    </row>
    <row r="47" spans="1:53" ht="25.5" x14ac:dyDescent="0.25">
      <c r="A47" s="117" t="s">
        <v>1314</v>
      </c>
      <c r="B47" s="117" t="s">
        <v>628</v>
      </c>
      <c r="C47" s="117" t="s">
        <v>110</v>
      </c>
      <c r="D47" s="117" t="s">
        <v>9</v>
      </c>
      <c r="E47" s="117">
        <v>200</v>
      </c>
      <c r="F47" s="116" t="s">
        <v>111</v>
      </c>
      <c r="G47" s="118"/>
      <c r="H47" s="119"/>
      <c r="I47" s="120">
        <v>2</v>
      </c>
      <c r="J47" s="121" t="s">
        <v>13</v>
      </c>
      <c r="K47" s="122"/>
      <c r="L47" s="123"/>
      <c r="M47" s="124"/>
      <c r="N47" s="125"/>
      <c r="O47" s="126"/>
      <c r="P47" s="125"/>
      <c r="Q47" s="125"/>
      <c r="R47" s="126"/>
      <c r="S47" s="125" t="s">
        <v>13</v>
      </c>
      <c r="T47" s="126"/>
      <c r="U47" s="125"/>
      <c r="V47" s="126"/>
      <c r="W47" s="127"/>
      <c r="X47" s="125"/>
      <c r="Y47" s="126"/>
      <c r="Z47" s="125"/>
      <c r="AA47" s="126"/>
      <c r="AB47" s="125"/>
      <c r="AC47" s="126"/>
      <c r="AD47" s="125"/>
      <c r="AE47" s="128"/>
      <c r="AF47" s="129"/>
      <c r="AG47" s="130"/>
      <c r="AH47" s="131">
        <v>1</v>
      </c>
      <c r="AI47" s="123"/>
      <c r="AJ47" s="132"/>
      <c r="AK47" s="133"/>
      <c r="AL47" s="125"/>
      <c r="AM47" s="125"/>
      <c r="AN47" s="127"/>
      <c r="AO47" s="117">
        <f t="shared" si="7"/>
        <v>1</v>
      </c>
      <c r="AS47" s="125">
        <f t="shared" si="8"/>
        <v>0</v>
      </c>
      <c r="AT47" s="125">
        <f t="shared" si="9"/>
        <v>2</v>
      </c>
      <c r="AU47" s="125">
        <f t="shared" si="10"/>
        <v>2</v>
      </c>
      <c r="AV47" s="125">
        <f t="shared" si="11"/>
        <v>-1</v>
      </c>
      <c r="AW47" s="125">
        <f t="shared" si="12"/>
        <v>1</v>
      </c>
      <c r="AX47" s="125">
        <f t="shared" si="13"/>
        <v>0</v>
      </c>
      <c r="AY47" s="135"/>
      <c r="AZ47" s="135"/>
      <c r="BA47" s="135">
        <v>0</v>
      </c>
    </row>
    <row r="48" spans="1:53" x14ac:dyDescent="0.25">
      <c r="A48" s="117" t="s">
        <v>1314</v>
      </c>
      <c r="B48" s="117" t="s">
        <v>628</v>
      </c>
      <c r="C48" s="117" t="s">
        <v>112</v>
      </c>
      <c r="D48" s="117" t="s">
        <v>9</v>
      </c>
      <c r="E48" s="117">
        <v>200</v>
      </c>
      <c r="F48" s="116" t="s">
        <v>113</v>
      </c>
      <c r="G48" s="118">
        <v>2</v>
      </c>
      <c r="H48" s="119"/>
      <c r="I48" s="120"/>
      <c r="J48" s="121"/>
      <c r="K48" s="122"/>
      <c r="L48" s="123"/>
      <c r="M48" s="124"/>
      <c r="N48" s="125"/>
      <c r="O48" s="126"/>
      <c r="P48" s="125"/>
      <c r="Q48" s="125"/>
      <c r="R48" s="126"/>
      <c r="S48" s="125"/>
      <c r="T48" s="126"/>
      <c r="U48" s="125" t="s">
        <v>13</v>
      </c>
      <c r="V48" s="126"/>
      <c r="W48" s="127"/>
      <c r="X48" s="125"/>
      <c r="Y48" s="126"/>
      <c r="Z48" s="125"/>
      <c r="AA48" s="126"/>
      <c r="AB48" s="125"/>
      <c r="AC48" s="126"/>
      <c r="AD48" s="125"/>
      <c r="AE48" s="128"/>
      <c r="AF48" s="129"/>
      <c r="AG48" s="130"/>
      <c r="AH48" s="131">
        <v>1</v>
      </c>
      <c r="AI48" s="123"/>
      <c r="AJ48" s="132"/>
      <c r="AK48" s="133"/>
      <c r="AL48" s="125"/>
      <c r="AM48" s="125"/>
      <c r="AN48" s="127"/>
      <c r="AO48" s="117">
        <f t="shared" si="7"/>
        <v>1</v>
      </c>
      <c r="AS48" s="125">
        <f t="shared" si="8"/>
        <v>-200</v>
      </c>
      <c r="AT48" s="125">
        <f t="shared" si="9"/>
        <v>4</v>
      </c>
      <c r="AU48" s="125">
        <f t="shared" si="10"/>
        <v>2</v>
      </c>
      <c r="AV48" s="125">
        <f t="shared" si="11"/>
        <v>0</v>
      </c>
      <c r="AW48" s="125">
        <f t="shared" si="12"/>
        <v>1</v>
      </c>
      <c r="AX48" s="125">
        <f t="shared" si="13"/>
        <v>0</v>
      </c>
      <c r="AY48" s="135">
        <v>1</v>
      </c>
      <c r="AZ48" s="135"/>
      <c r="BA48" s="135">
        <v>0</v>
      </c>
    </row>
    <row r="49" spans="1:53" ht="25.5" x14ac:dyDescent="0.25">
      <c r="A49" s="117" t="s">
        <v>1314</v>
      </c>
      <c r="B49" s="117" t="s">
        <v>730</v>
      </c>
      <c r="C49" s="117" t="s">
        <v>794</v>
      </c>
      <c r="D49" s="117" t="s">
        <v>9</v>
      </c>
      <c r="E49" s="117">
        <v>0</v>
      </c>
      <c r="F49" s="116" t="s">
        <v>795</v>
      </c>
      <c r="G49" s="118"/>
      <c r="H49" s="119"/>
      <c r="I49" s="120"/>
      <c r="J49" s="121" t="s">
        <v>13</v>
      </c>
      <c r="K49" s="122"/>
      <c r="L49" s="123"/>
      <c r="M49" s="124"/>
      <c r="N49" s="125"/>
      <c r="O49" s="126"/>
      <c r="P49" s="125"/>
      <c r="Q49" s="125"/>
      <c r="R49" s="126"/>
      <c r="S49" s="125"/>
      <c r="T49" s="126"/>
      <c r="U49" s="125"/>
      <c r="V49" s="126"/>
      <c r="W49" s="127"/>
      <c r="X49" s="125"/>
      <c r="Y49" s="126"/>
      <c r="Z49" s="125"/>
      <c r="AA49" s="126"/>
      <c r="AB49" s="125"/>
      <c r="AC49" s="126"/>
      <c r="AD49" s="125"/>
      <c r="AE49" s="128"/>
      <c r="AF49" s="129"/>
      <c r="AG49" s="130">
        <v>1</v>
      </c>
      <c r="AH49" s="131"/>
      <c r="AI49" s="123"/>
      <c r="AJ49" s="132"/>
      <c r="AK49" s="133"/>
      <c r="AL49" s="125"/>
      <c r="AM49" s="125"/>
      <c r="AN49" s="127"/>
      <c r="AO49" s="117">
        <f t="shared" si="7"/>
        <v>1</v>
      </c>
      <c r="AS49" s="125">
        <f t="shared" si="8"/>
        <v>0</v>
      </c>
      <c r="AT49" s="125">
        <f t="shared" si="9"/>
        <v>0</v>
      </c>
      <c r="AU49" s="125">
        <f t="shared" si="10"/>
        <v>0</v>
      </c>
      <c r="AV49" s="125">
        <f t="shared" si="11"/>
        <v>-1</v>
      </c>
      <c r="AW49" s="125">
        <f t="shared" si="12"/>
        <v>0</v>
      </c>
      <c r="AX49" s="125">
        <f t="shared" si="13"/>
        <v>0</v>
      </c>
      <c r="AY49" s="135"/>
      <c r="AZ49" s="135"/>
      <c r="BA49" s="135">
        <v>1</v>
      </c>
    </row>
    <row r="50" spans="1:53" x14ac:dyDescent="0.25">
      <c r="A50" s="117" t="s">
        <v>1314</v>
      </c>
      <c r="B50" s="117" t="s">
        <v>628</v>
      </c>
      <c r="C50" s="117" t="s">
        <v>76</v>
      </c>
      <c r="D50" s="117" t="s">
        <v>9</v>
      </c>
      <c r="E50" s="117">
        <v>200</v>
      </c>
      <c r="F50" s="116"/>
      <c r="G50" s="118"/>
      <c r="H50" s="119">
        <v>1</v>
      </c>
      <c r="I50" s="120"/>
      <c r="J50" s="121" t="s">
        <v>13</v>
      </c>
      <c r="K50" s="122"/>
      <c r="L50" s="123"/>
      <c r="M50" s="124"/>
      <c r="N50" s="125"/>
      <c r="O50" s="126"/>
      <c r="P50" s="125"/>
      <c r="Q50" s="125"/>
      <c r="R50" s="126"/>
      <c r="S50" s="125"/>
      <c r="T50" s="126"/>
      <c r="U50" s="125"/>
      <c r="V50" s="126" t="s">
        <v>13</v>
      </c>
      <c r="W50" s="127"/>
      <c r="X50" s="125"/>
      <c r="Y50" s="126"/>
      <c r="Z50" s="125"/>
      <c r="AA50" s="126"/>
      <c r="AB50" s="125"/>
      <c r="AC50" s="126"/>
      <c r="AD50" s="125"/>
      <c r="AE50" s="128"/>
      <c r="AF50" s="129"/>
      <c r="AG50" s="130"/>
      <c r="AH50" s="131"/>
      <c r="AI50" s="123">
        <v>4</v>
      </c>
      <c r="AJ50" s="132"/>
      <c r="AK50" s="133"/>
      <c r="AL50" s="125"/>
      <c r="AM50" s="125"/>
      <c r="AN50" s="127"/>
      <c r="AO50" s="117">
        <f t="shared" si="7"/>
        <v>4</v>
      </c>
      <c r="AS50" s="125">
        <f t="shared" si="8"/>
        <v>100</v>
      </c>
      <c r="AT50" s="125">
        <f t="shared" si="9"/>
        <v>1</v>
      </c>
      <c r="AU50" s="125">
        <f t="shared" si="10"/>
        <v>1</v>
      </c>
      <c r="AV50" s="125">
        <f t="shared" si="11"/>
        <v>-1</v>
      </c>
      <c r="AW50" s="125">
        <f t="shared" si="12"/>
        <v>1</v>
      </c>
      <c r="AX50" s="125">
        <f t="shared" si="13"/>
        <v>0</v>
      </c>
      <c r="AY50" s="135"/>
      <c r="AZ50" s="135"/>
      <c r="BA50" s="135">
        <v>0</v>
      </c>
    </row>
    <row r="51" spans="1:53" ht="25.5" x14ac:dyDescent="0.25">
      <c r="A51" s="117" t="s">
        <v>1314</v>
      </c>
      <c r="B51" s="117" t="s">
        <v>608</v>
      </c>
      <c r="C51" s="117" t="s">
        <v>644</v>
      </c>
      <c r="D51" s="117" t="s">
        <v>9</v>
      </c>
      <c r="E51" s="117">
        <v>200</v>
      </c>
      <c r="F51" s="116" t="s">
        <v>645</v>
      </c>
      <c r="G51" s="118"/>
      <c r="H51" s="119">
        <v>1</v>
      </c>
      <c r="I51" s="120">
        <v>1</v>
      </c>
      <c r="J51" s="121"/>
      <c r="K51" s="122"/>
      <c r="L51" s="123"/>
      <c r="M51" s="124"/>
      <c r="N51" s="125"/>
      <c r="O51" s="126"/>
      <c r="P51" s="125"/>
      <c r="Q51" s="125"/>
      <c r="R51" s="126"/>
      <c r="S51" s="125"/>
      <c r="T51" s="126"/>
      <c r="U51" s="125"/>
      <c r="V51" s="126"/>
      <c r="W51" s="127"/>
      <c r="X51" s="125"/>
      <c r="Y51" s="126"/>
      <c r="Z51" s="125"/>
      <c r="AA51" s="126"/>
      <c r="AB51" s="125"/>
      <c r="AC51" s="126"/>
      <c r="AD51" s="125"/>
      <c r="AE51" s="128">
        <v>2</v>
      </c>
      <c r="AF51" s="129"/>
      <c r="AG51" s="130"/>
      <c r="AH51" s="131"/>
      <c r="AI51" s="123"/>
      <c r="AJ51" s="132"/>
      <c r="AK51" s="133"/>
      <c r="AL51" s="125"/>
      <c r="AM51" s="125"/>
      <c r="AN51" s="127"/>
      <c r="AO51" s="117">
        <f t="shared" si="7"/>
        <v>2</v>
      </c>
      <c r="AS51" s="125">
        <f t="shared" si="8"/>
        <v>0</v>
      </c>
      <c r="AT51" s="125">
        <f t="shared" si="9"/>
        <v>2</v>
      </c>
      <c r="AU51" s="125">
        <f t="shared" si="10"/>
        <v>2</v>
      </c>
      <c r="AV51" s="125">
        <f t="shared" si="11"/>
        <v>0</v>
      </c>
      <c r="AW51" s="125">
        <f t="shared" si="12"/>
        <v>0</v>
      </c>
      <c r="AX51" s="125">
        <f t="shared" si="13"/>
        <v>0</v>
      </c>
      <c r="AY51" s="135"/>
      <c r="AZ51" s="135"/>
      <c r="BA51" s="135">
        <v>0</v>
      </c>
    </row>
    <row r="52" spans="1:53" ht="25.5" x14ac:dyDescent="0.25">
      <c r="A52" s="117" t="s">
        <v>1314</v>
      </c>
      <c r="B52" s="117" t="s">
        <v>1346</v>
      </c>
      <c r="C52" s="116" t="s">
        <v>1350</v>
      </c>
      <c r="D52" s="117" t="s">
        <v>9</v>
      </c>
      <c r="E52" s="117">
        <v>100</v>
      </c>
      <c r="F52" s="116" t="s">
        <v>1351</v>
      </c>
      <c r="G52" s="118"/>
      <c r="H52" s="119">
        <v>1</v>
      </c>
      <c r="I52" s="120"/>
      <c r="J52" s="121"/>
      <c r="K52" s="122"/>
      <c r="L52" s="123" t="s">
        <v>13</v>
      </c>
      <c r="M52" s="124"/>
      <c r="N52" s="125"/>
      <c r="O52" s="126"/>
      <c r="P52" s="125"/>
      <c r="Q52" s="125" t="s">
        <v>13</v>
      </c>
      <c r="R52" s="126"/>
      <c r="S52" s="125"/>
      <c r="T52" s="126"/>
      <c r="U52" s="125"/>
      <c r="V52" s="126"/>
      <c r="W52" s="127"/>
      <c r="X52" s="125"/>
      <c r="Y52" s="126"/>
      <c r="Z52" s="125"/>
      <c r="AA52" s="126"/>
      <c r="AB52" s="125"/>
      <c r="AC52" s="126"/>
      <c r="AD52" s="125"/>
      <c r="AE52" s="128"/>
      <c r="AF52" s="129">
        <v>2</v>
      </c>
      <c r="AG52" s="130">
        <v>2</v>
      </c>
      <c r="AH52" s="131">
        <v>2</v>
      </c>
      <c r="AI52" s="123"/>
      <c r="AJ52" s="132"/>
      <c r="AK52" s="133"/>
      <c r="AL52" s="125"/>
      <c r="AM52" s="125"/>
      <c r="AN52" s="127"/>
      <c r="AO52" s="117">
        <f t="shared" si="7"/>
        <v>6</v>
      </c>
      <c r="AS52" s="125">
        <f t="shared" si="8"/>
        <v>0</v>
      </c>
      <c r="AT52" s="125">
        <f t="shared" si="9"/>
        <v>1</v>
      </c>
      <c r="AU52" s="125">
        <f t="shared" si="10"/>
        <v>1</v>
      </c>
      <c r="AV52" s="125">
        <f t="shared" si="11"/>
        <v>-1</v>
      </c>
      <c r="AW52" s="125">
        <f t="shared" si="12"/>
        <v>1</v>
      </c>
      <c r="AX52" s="125">
        <f t="shared" si="13"/>
        <v>0</v>
      </c>
      <c r="AY52" s="135"/>
      <c r="AZ52" s="135"/>
      <c r="BA52" s="135">
        <v>0</v>
      </c>
    </row>
    <row r="53" spans="1:53" x14ac:dyDescent="0.25">
      <c r="A53" s="117" t="s">
        <v>1314</v>
      </c>
      <c r="B53" s="117" t="s">
        <v>628</v>
      </c>
      <c r="C53" s="117" t="s">
        <v>56</v>
      </c>
      <c r="D53" s="117" t="s">
        <v>9</v>
      </c>
      <c r="E53" s="117">
        <v>0</v>
      </c>
      <c r="F53" s="116" t="s">
        <v>61</v>
      </c>
      <c r="G53" s="118"/>
      <c r="H53" s="119"/>
      <c r="I53" s="120"/>
      <c r="J53" s="121" t="s">
        <v>13</v>
      </c>
      <c r="K53" s="122"/>
      <c r="L53" s="123" t="s">
        <v>13</v>
      </c>
      <c r="M53" s="124"/>
      <c r="N53" s="125"/>
      <c r="O53" s="126"/>
      <c r="P53" s="125"/>
      <c r="Q53" s="125"/>
      <c r="R53" s="126"/>
      <c r="S53" s="125"/>
      <c r="T53" s="126"/>
      <c r="U53" s="125"/>
      <c r="V53" s="126"/>
      <c r="W53" s="127"/>
      <c r="X53" s="125"/>
      <c r="Y53" s="126"/>
      <c r="Z53" s="125"/>
      <c r="AA53" s="126"/>
      <c r="AB53" s="125"/>
      <c r="AC53" s="126"/>
      <c r="AD53" s="125"/>
      <c r="AE53" s="128"/>
      <c r="AF53" s="129">
        <v>1</v>
      </c>
      <c r="AG53" s="130"/>
      <c r="AH53" s="131"/>
      <c r="AI53" s="123"/>
      <c r="AJ53" s="132"/>
      <c r="AK53" s="133"/>
      <c r="AL53" s="125"/>
      <c r="AM53" s="125"/>
      <c r="AN53" s="127"/>
      <c r="AO53" s="117">
        <f t="shared" si="7"/>
        <v>1</v>
      </c>
      <c r="AS53" s="125">
        <f t="shared" si="8"/>
        <v>0</v>
      </c>
      <c r="AT53" s="125">
        <f t="shared" si="9"/>
        <v>0</v>
      </c>
      <c r="AU53" s="125">
        <f t="shared" si="10"/>
        <v>0</v>
      </c>
      <c r="AV53" s="125">
        <f t="shared" si="11"/>
        <v>-2</v>
      </c>
      <c r="AW53" s="125">
        <f t="shared" si="12"/>
        <v>0</v>
      </c>
      <c r="AX53" s="125">
        <f t="shared" si="13"/>
        <v>0</v>
      </c>
      <c r="AY53" s="135"/>
      <c r="AZ53" s="135">
        <v>-1</v>
      </c>
      <c r="BA53" s="135">
        <v>3</v>
      </c>
    </row>
    <row r="54" spans="1:53" ht="25.5" x14ac:dyDescent="0.25">
      <c r="A54" s="117" t="s">
        <v>1314</v>
      </c>
      <c r="B54" s="117" t="s">
        <v>1346</v>
      </c>
      <c r="C54" s="116" t="s">
        <v>1386</v>
      </c>
      <c r="D54" s="117" t="s">
        <v>9</v>
      </c>
      <c r="E54" s="117">
        <v>300</v>
      </c>
      <c r="F54" s="116" t="s">
        <v>1409</v>
      </c>
      <c r="G54" s="118">
        <v>1</v>
      </c>
      <c r="H54" s="119"/>
      <c r="I54" s="120">
        <v>2</v>
      </c>
      <c r="J54" s="121"/>
      <c r="K54" s="122"/>
      <c r="L54" s="123"/>
      <c r="M54" s="124"/>
      <c r="N54" s="125"/>
      <c r="O54" s="126"/>
      <c r="P54" s="125"/>
      <c r="Q54" s="125"/>
      <c r="R54" s="126"/>
      <c r="S54" s="125"/>
      <c r="T54" s="126"/>
      <c r="U54" s="125"/>
      <c r="V54" s="126"/>
      <c r="W54" s="127" t="s">
        <v>13</v>
      </c>
      <c r="X54" s="125" t="s">
        <v>13</v>
      </c>
      <c r="Y54" s="126"/>
      <c r="Z54" s="125"/>
      <c r="AA54" s="126"/>
      <c r="AB54" s="125"/>
      <c r="AC54" s="126"/>
      <c r="AD54" s="125"/>
      <c r="AE54" s="128"/>
      <c r="AF54" s="129"/>
      <c r="AG54" s="130"/>
      <c r="AH54" s="131"/>
      <c r="AI54" s="123"/>
      <c r="AJ54" s="132"/>
      <c r="AK54" s="133">
        <v>1</v>
      </c>
      <c r="AL54" s="125"/>
      <c r="AM54" s="125"/>
      <c r="AN54" s="127"/>
      <c r="AO54" s="117">
        <f t="shared" si="7"/>
        <v>1</v>
      </c>
      <c r="AS54" s="125">
        <f t="shared" si="8"/>
        <v>-100</v>
      </c>
      <c r="AT54" s="125">
        <f t="shared" si="9"/>
        <v>4</v>
      </c>
      <c r="AU54" s="125">
        <f t="shared" si="10"/>
        <v>3</v>
      </c>
      <c r="AV54" s="125">
        <f t="shared" si="11"/>
        <v>0</v>
      </c>
      <c r="AW54" s="125">
        <f t="shared" si="12"/>
        <v>0</v>
      </c>
      <c r="AX54" s="125">
        <f t="shared" si="13"/>
        <v>1</v>
      </c>
      <c r="AY54" s="135"/>
      <c r="AZ54" s="135"/>
      <c r="BA54" s="135">
        <v>0</v>
      </c>
    </row>
    <row r="55" spans="1:53" ht="25.5" x14ac:dyDescent="0.25">
      <c r="A55" s="117" t="s">
        <v>1314</v>
      </c>
      <c r="B55" s="117" t="s">
        <v>628</v>
      </c>
      <c r="C55" s="117" t="s">
        <v>138</v>
      </c>
      <c r="D55" s="117" t="s">
        <v>9</v>
      </c>
      <c r="E55" s="117">
        <v>300</v>
      </c>
      <c r="F55" s="116" t="s">
        <v>139</v>
      </c>
      <c r="G55" s="118"/>
      <c r="H55" s="119">
        <v>1</v>
      </c>
      <c r="I55" s="120">
        <v>2</v>
      </c>
      <c r="J55" s="121"/>
      <c r="K55" s="122"/>
      <c r="L55" s="123"/>
      <c r="M55" s="124"/>
      <c r="N55" s="125"/>
      <c r="O55" s="126"/>
      <c r="P55" s="125"/>
      <c r="Q55" s="125"/>
      <c r="R55" s="126"/>
      <c r="S55" s="125" t="s">
        <v>13</v>
      </c>
      <c r="T55" s="126"/>
      <c r="U55" s="125"/>
      <c r="V55" s="126"/>
      <c r="W55" s="127" t="s">
        <v>13</v>
      </c>
      <c r="X55" s="125"/>
      <c r="Y55" s="126"/>
      <c r="Z55" s="125"/>
      <c r="AA55" s="126"/>
      <c r="AB55" s="125"/>
      <c r="AC55" s="126"/>
      <c r="AD55" s="125"/>
      <c r="AE55" s="128"/>
      <c r="AF55" s="129"/>
      <c r="AG55" s="130">
        <v>1</v>
      </c>
      <c r="AH55" s="131"/>
      <c r="AI55" s="123"/>
      <c r="AJ55" s="132"/>
      <c r="AK55" s="133"/>
      <c r="AL55" s="125"/>
      <c r="AM55" s="125"/>
      <c r="AN55" s="127"/>
      <c r="AO55" s="117">
        <f t="shared" si="7"/>
        <v>1</v>
      </c>
      <c r="AS55" s="125">
        <f t="shared" si="8"/>
        <v>0</v>
      </c>
      <c r="AT55" s="125">
        <f t="shared" si="9"/>
        <v>3</v>
      </c>
      <c r="AU55" s="125">
        <f t="shared" si="10"/>
        <v>3</v>
      </c>
      <c r="AV55" s="125">
        <f t="shared" si="11"/>
        <v>0</v>
      </c>
      <c r="AW55" s="125">
        <f t="shared" si="12"/>
        <v>1</v>
      </c>
      <c r="AX55" s="125">
        <f t="shared" si="13"/>
        <v>0</v>
      </c>
      <c r="AY55" s="135"/>
      <c r="AZ55" s="135"/>
      <c r="BA55" s="135">
        <v>-1</v>
      </c>
    </row>
    <row r="56" spans="1:53" x14ac:dyDescent="0.25">
      <c r="A56" s="117" t="s">
        <v>1314</v>
      </c>
      <c r="B56" s="117" t="s">
        <v>628</v>
      </c>
      <c r="C56" s="117" t="s">
        <v>14</v>
      </c>
      <c r="D56" s="117" t="s">
        <v>9</v>
      </c>
      <c r="E56" s="117">
        <v>200</v>
      </c>
      <c r="F56" s="116" t="s">
        <v>15</v>
      </c>
      <c r="G56" s="118"/>
      <c r="H56" s="119">
        <v>1</v>
      </c>
      <c r="I56" s="120"/>
      <c r="J56" s="121"/>
      <c r="K56" s="122"/>
      <c r="L56" s="123"/>
      <c r="M56" s="124"/>
      <c r="N56" s="125"/>
      <c r="O56" s="126"/>
      <c r="P56" s="125"/>
      <c r="Q56" s="125"/>
      <c r="R56" s="126" t="s">
        <v>13</v>
      </c>
      <c r="S56" s="125"/>
      <c r="T56" s="126"/>
      <c r="U56" s="125"/>
      <c r="V56" s="126"/>
      <c r="W56" s="127"/>
      <c r="X56" s="125"/>
      <c r="Y56" s="126"/>
      <c r="Z56" s="125"/>
      <c r="AA56" s="126"/>
      <c r="AB56" s="125"/>
      <c r="AC56" s="126"/>
      <c r="AD56" s="125"/>
      <c r="AE56" s="128">
        <v>3</v>
      </c>
      <c r="AF56" s="129"/>
      <c r="AG56" s="130"/>
      <c r="AH56" s="131"/>
      <c r="AI56" s="123"/>
      <c r="AJ56" s="132"/>
      <c r="AK56" s="133"/>
      <c r="AL56" s="125"/>
      <c r="AM56" s="125"/>
      <c r="AN56" s="127"/>
      <c r="AO56" s="117">
        <f t="shared" si="7"/>
        <v>3</v>
      </c>
      <c r="AS56" s="125">
        <f t="shared" si="8"/>
        <v>0</v>
      </c>
      <c r="AT56" s="125">
        <f t="shared" si="9"/>
        <v>2</v>
      </c>
      <c r="AU56" s="125">
        <f t="shared" si="10"/>
        <v>1</v>
      </c>
      <c r="AV56" s="125">
        <f t="shared" si="11"/>
        <v>0</v>
      </c>
      <c r="AW56" s="125">
        <f t="shared" si="12"/>
        <v>1</v>
      </c>
      <c r="AX56" s="125">
        <f t="shared" si="13"/>
        <v>0</v>
      </c>
      <c r="AY56" s="135"/>
      <c r="AZ56" s="135"/>
      <c r="BA56" s="135">
        <v>0</v>
      </c>
    </row>
    <row r="57" spans="1:53" x14ac:dyDescent="0.25">
      <c r="A57" s="117" t="s">
        <v>1314</v>
      </c>
      <c r="B57" s="117" t="s">
        <v>628</v>
      </c>
      <c r="C57" s="117" t="s">
        <v>14</v>
      </c>
      <c r="D57" s="117" t="s">
        <v>9</v>
      </c>
      <c r="E57" s="117">
        <v>200</v>
      </c>
      <c r="F57" s="116" t="s">
        <v>48</v>
      </c>
      <c r="G57" s="118"/>
      <c r="H57" s="119">
        <v>1</v>
      </c>
      <c r="I57" s="120"/>
      <c r="J57" s="121"/>
      <c r="K57" s="122"/>
      <c r="L57" s="123"/>
      <c r="M57" s="124"/>
      <c r="N57" s="125"/>
      <c r="O57" s="126"/>
      <c r="P57" s="125"/>
      <c r="Q57" s="125"/>
      <c r="R57" s="126"/>
      <c r="S57" s="125"/>
      <c r="T57" s="126" t="s">
        <v>13</v>
      </c>
      <c r="U57" s="125"/>
      <c r="V57" s="126"/>
      <c r="W57" s="127"/>
      <c r="X57" s="125"/>
      <c r="Y57" s="126"/>
      <c r="Z57" s="125"/>
      <c r="AA57" s="126"/>
      <c r="AB57" s="125"/>
      <c r="AC57" s="126"/>
      <c r="AD57" s="125"/>
      <c r="AE57" s="128"/>
      <c r="AF57" s="129">
        <v>3</v>
      </c>
      <c r="AG57" s="130"/>
      <c r="AH57" s="131"/>
      <c r="AI57" s="123"/>
      <c r="AJ57" s="132"/>
      <c r="AK57" s="133"/>
      <c r="AL57" s="125"/>
      <c r="AM57" s="125"/>
      <c r="AN57" s="127"/>
      <c r="AO57" s="117">
        <f t="shared" si="7"/>
        <v>3</v>
      </c>
      <c r="AS57" s="125">
        <f t="shared" si="8"/>
        <v>0</v>
      </c>
      <c r="AT57" s="125">
        <f t="shared" si="9"/>
        <v>2</v>
      </c>
      <c r="AU57" s="125">
        <f t="shared" si="10"/>
        <v>1</v>
      </c>
      <c r="AV57" s="135">
        <f t="shared" si="11"/>
        <v>0</v>
      </c>
      <c r="AW57" s="135">
        <f t="shared" si="12"/>
        <v>1</v>
      </c>
      <c r="AX57" s="135">
        <f t="shared" si="13"/>
        <v>0</v>
      </c>
      <c r="AY57" s="135"/>
      <c r="AZ57" s="135"/>
      <c r="BA57" s="135">
        <v>0</v>
      </c>
    </row>
    <row r="58" spans="1:53" ht="26.25" thickBot="1" x14ac:dyDescent="0.3">
      <c r="A58" s="117" t="s">
        <v>1314</v>
      </c>
      <c r="B58" s="117" t="s">
        <v>628</v>
      </c>
      <c r="C58" s="117" t="s">
        <v>57</v>
      </c>
      <c r="D58" s="117" t="s">
        <v>9</v>
      </c>
      <c r="E58" s="117">
        <v>0</v>
      </c>
      <c r="F58" s="116" t="s">
        <v>64</v>
      </c>
      <c r="G58" s="118">
        <v>1</v>
      </c>
      <c r="H58" s="119"/>
      <c r="I58" s="120">
        <v>1</v>
      </c>
      <c r="J58" s="121" t="s">
        <v>13</v>
      </c>
      <c r="K58" s="122"/>
      <c r="L58" s="123"/>
      <c r="M58" s="124"/>
      <c r="N58" s="125"/>
      <c r="O58" s="126"/>
      <c r="P58" s="125"/>
      <c r="Q58" s="125"/>
      <c r="R58" s="126"/>
      <c r="S58" s="125"/>
      <c r="T58" s="126"/>
      <c r="U58" s="125" t="s">
        <v>13</v>
      </c>
      <c r="V58" s="126"/>
      <c r="W58" s="127"/>
      <c r="X58" s="125" t="s">
        <v>13</v>
      </c>
      <c r="Y58" s="126"/>
      <c r="Z58" s="125"/>
      <c r="AA58" s="126"/>
      <c r="AB58" s="125"/>
      <c r="AC58" s="126"/>
      <c r="AD58" s="125"/>
      <c r="AE58" s="128"/>
      <c r="AF58" s="129">
        <v>1</v>
      </c>
      <c r="AG58" s="130"/>
      <c r="AH58" s="131"/>
      <c r="AI58" s="123"/>
      <c r="AJ58" s="132"/>
      <c r="AK58" s="133"/>
      <c r="AL58" s="125"/>
      <c r="AM58" s="125"/>
      <c r="AN58" s="127"/>
      <c r="AO58" s="117">
        <f t="shared" si="7"/>
        <v>1</v>
      </c>
      <c r="AS58" s="125">
        <f t="shared" si="8"/>
        <v>0</v>
      </c>
      <c r="AT58" s="125">
        <f t="shared" si="9"/>
        <v>0</v>
      </c>
      <c r="AU58" s="125">
        <f t="shared" si="10"/>
        <v>2</v>
      </c>
      <c r="AV58" s="135">
        <f t="shared" si="11"/>
        <v>-1</v>
      </c>
      <c r="AW58" s="135">
        <f t="shared" si="12"/>
        <v>1</v>
      </c>
      <c r="AX58" s="135">
        <f t="shared" si="13"/>
        <v>1</v>
      </c>
      <c r="AY58" s="135"/>
      <c r="AZ58" s="135">
        <v>-1</v>
      </c>
      <c r="BA58" s="135">
        <v>-2</v>
      </c>
    </row>
    <row r="59" spans="1:53" ht="26.25" thickTop="1" x14ac:dyDescent="0.25">
      <c r="A59" s="117" t="s">
        <v>1314</v>
      </c>
      <c r="B59" s="117" t="s">
        <v>730</v>
      </c>
      <c r="C59" s="117" t="s">
        <v>748</v>
      </c>
      <c r="D59" s="117" t="s">
        <v>9</v>
      </c>
      <c r="E59" s="117">
        <v>0</v>
      </c>
      <c r="F59" s="116" t="s">
        <v>750</v>
      </c>
      <c r="G59" s="118"/>
      <c r="H59" s="119"/>
      <c r="I59" s="120">
        <v>2</v>
      </c>
      <c r="J59" s="121" t="s">
        <v>13</v>
      </c>
      <c r="K59" s="122"/>
      <c r="L59" s="123"/>
      <c r="M59" s="124"/>
      <c r="N59" s="125" t="s">
        <v>13</v>
      </c>
      <c r="O59" s="126"/>
      <c r="P59" s="125"/>
      <c r="Q59" s="125"/>
      <c r="R59" s="126"/>
      <c r="S59" s="125"/>
      <c r="T59" s="126"/>
      <c r="U59" s="125"/>
      <c r="V59" s="126"/>
      <c r="W59" s="127"/>
      <c r="X59" s="125"/>
      <c r="Y59" s="126"/>
      <c r="Z59" s="125"/>
      <c r="AA59" s="126"/>
      <c r="AB59" s="125"/>
      <c r="AC59" s="126"/>
      <c r="AD59" s="125"/>
      <c r="AE59" s="128"/>
      <c r="AF59" s="129"/>
      <c r="AG59" s="130"/>
      <c r="AH59" s="131">
        <v>1</v>
      </c>
      <c r="AI59" s="123"/>
      <c r="AJ59" s="132"/>
      <c r="AK59" s="133"/>
      <c r="AL59" s="125"/>
      <c r="AM59" s="125"/>
      <c r="AN59" s="127"/>
      <c r="AO59" s="117">
        <f t="shared" si="7"/>
        <v>1</v>
      </c>
      <c r="AS59" s="125">
        <f t="shared" si="8"/>
        <v>-100</v>
      </c>
      <c r="AT59" s="125">
        <f t="shared" si="9"/>
        <v>1</v>
      </c>
      <c r="AU59" s="125">
        <f t="shared" si="10"/>
        <v>2</v>
      </c>
      <c r="AV59" s="136">
        <f t="shared" si="11"/>
        <v>-1</v>
      </c>
      <c r="AW59" s="136">
        <f t="shared" si="12"/>
        <v>0</v>
      </c>
      <c r="AX59" s="136">
        <f t="shared" si="13"/>
        <v>0</v>
      </c>
      <c r="AY59" s="135"/>
      <c r="AZ59" s="135"/>
      <c r="BA59" s="135"/>
    </row>
    <row r="60" spans="1:53" ht="25.5" x14ac:dyDescent="0.25">
      <c r="A60" s="117" t="s">
        <v>1314</v>
      </c>
      <c r="B60" s="117" t="s">
        <v>833</v>
      </c>
      <c r="C60" s="117" t="s">
        <v>845</v>
      </c>
      <c r="D60" s="117" t="s">
        <v>9</v>
      </c>
      <c r="E60" s="117">
        <v>300</v>
      </c>
      <c r="F60" s="116" t="s">
        <v>1052</v>
      </c>
      <c r="G60" s="118"/>
      <c r="H60" s="119">
        <v>1</v>
      </c>
      <c r="I60" s="120">
        <v>2</v>
      </c>
      <c r="J60" s="121" t="s">
        <v>13</v>
      </c>
      <c r="K60" s="122"/>
      <c r="L60" s="123"/>
      <c r="M60" s="124"/>
      <c r="N60" s="125"/>
      <c r="O60" s="126"/>
      <c r="P60" s="125"/>
      <c r="Q60" s="125"/>
      <c r="R60" s="126"/>
      <c r="S60" s="125"/>
      <c r="T60" s="126"/>
      <c r="U60" s="125"/>
      <c r="V60" s="126"/>
      <c r="W60" s="127" t="s">
        <v>13</v>
      </c>
      <c r="X60" s="125"/>
      <c r="Y60" s="126" t="s">
        <v>13</v>
      </c>
      <c r="Z60" s="125"/>
      <c r="AA60" s="126"/>
      <c r="AB60" s="125"/>
      <c r="AC60" s="126"/>
      <c r="AD60" s="125"/>
      <c r="AE60" s="128"/>
      <c r="AF60" s="129"/>
      <c r="AG60" s="130"/>
      <c r="AH60" s="131"/>
      <c r="AI60" s="123"/>
      <c r="AJ60" s="132">
        <v>1</v>
      </c>
      <c r="AK60" s="133"/>
      <c r="AL60" s="125"/>
      <c r="AM60" s="125"/>
      <c r="AN60" s="127"/>
      <c r="AO60" s="117">
        <f t="shared" si="7"/>
        <v>1</v>
      </c>
      <c r="AS60" s="125">
        <f t="shared" si="8"/>
        <v>0</v>
      </c>
      <c r="AT60" s="125">
        <f t="shared" si="9"/>
        <v>3</v>
      </c>
      <c r="AU60" s="125">
        <f t="shared" si="10"/>
        <v>3</v>
      </c>
      <c r="AV60" s="135">
        <f t="shared" si="11"/>
        <v>-1</v>
      </c>
      <c r="AW60" s="135">
        <f t="shared" si="12"/>
        <v>0</v>
      </c>
      <c r="AX60" s="135">
        <f t="shared" si="13"/>
        <v>1</v>
      </c>
      <c r="AY60" s="135"/>
      <c r="AZ60" s="135">
        <v>-1</v>
      </c>
      <c r="BA60" s="135">
        <v>1</v>
      </c>
    </row>
    <row r="61" spans="1:53" ht="25.5" x14ac:dyDescent="0.25">
      <c r="A61" s="117" t="s">
        <v>1314</v>
      </c>
      <c r="B61" s="117" t="s">
        <v>628</v>
      </c>
      <c r="C61" s="117" t="s">
        <v>58</v>
      </c>
      <c r="D61" s="117" t="s">
        <v>9</v>
      </c>
      <c r="E61" s="117">
        <v>200</v>
      </c>
      <c r="F61" s="116" t="s">
        <v>65</v>
      </c>
      <c r="G61" s="118"/>
      <c r="H61" s="119">
        <v>2</v>
      </c>
      <c r="I61" s="120"/>
      <c r="J61" s="121" t="s">
        <v>13</v>
      </c>
      <c r="K61" s="122"/>
      <c r="L61" s="123" t="s">
        <v>13</v>
      </c>
      <c r="M61" s="124"/>
      <c r="N61" s="125"/>
      <c r="O61" s="126"/>
      <c r="P61" s="125"/>
      <c r="Q61" s="125"/>
      <c r="R61" s="126"/>
      <c r="S61" s="125"/>
      <c r="T61" s="126"/>
      <c r="U61" s="125"/>
      <c r="V61" s="126" t="s">
        <v>13</v>
      </c>
      <c r="W61" s="127"/>
      <c r="X61" s="125"/>
      <c r="Y61" s="126" t="s">
        <v>13</v>
      </c>
      <c r="Z61" s="125"/>
      <c r="AA61" s="126"/>
      <c r="AB61" s="125"/>
      <c r="AC61" s="126"/>
      <c r="AD61" s="125"/>
      <c r="AE61" s="128"/>
      <c r="AF61" s="129">
        <v>1</v>
      </c>
      <c r="AG61" s="130"/>
      <c r="AH61" s="131"/>
      <c r="AI61" s="123"/>
      <c r="AJ61" s="132"/>
      <c r="AK61" s="133"/>
      <c r="AL61" s="125"/>
      <c r="AM61" s="125"/>
      <c r="AN61" s="127"/>
      <c r="AO61" s="117">
        <f t="shared" si="7"/>
        <v>1</v>
      </c>
      <c r="AS61" s="125">
        <f t="shared" si="8"/>
        <v>0</v>
      </c>
      <c r="AT61" s="125">
        <f t="shared" si="9"/>
        <v>2</v>
      </c>
      <c r="AU61" s="125">
        <f t="shared" si="10"/>
        <v>2</v>
      </c>
      <c r="AV61" s="135">
        <f t="shared" si="11"/>
        <v>-2</v>
      </c>
      <c r="AW61" s="135">
        <f t="shared" si="12"/>
        <v>1</v>
      </c>
      <c r="AX61" s="135">
        <f t="shared" si="13"/>
        <v>1</v>
      </c>
      <c r="AY61" s="135"/>
      <c r="AZ61" s="135">
        <v>-1</v>
      </c>
      <c r="BA61" s="135">
        <v>1</v>
      </c>
    </row>
    <row r="62" spans="1:53" x14ac:dyDescent="0.25">
      <c r="A62" s="117" t="s">
        <v>1314</v>
      </c>
      <c r="B62" s="117" t="s">
        <v>628</v>
      </c>
      <c r="C62" s="117" t="s">
        <v>146</v>
      </c>
      <c r="D62" s="117" t="s">
        <v>9</v>
      </c>
      <c r="E62" s="117">
        <v>200</v>
      </c>
      <c r="F62" s="116" t="s">
        <v>148</v>
      </c>
      <c r="G62" s="118">
        <v>1</v>
      </c>
      <c r="H62" s="119"/>
      <c r="I62" s="120"/>
      <c r="J62" s="121"/>
      <c r="K62" s="122"/>
      <c r="L62" s="123"/>
      <c r="M62" s="124"/>
      <c r="N62" s="125"/>
      <c r="O62" s="126"/>
      <c r="P62" s="125"/>
      <c r="Q62" s="125"/>
      <c r="R62" s="126"/>
      <c r="S62" s="125"/>
      <c r="T62" s="126"/>
      <c r="U62" s="125" t="s">
        <v>13</v>
      </c>
      <c r="V62" s="126"/>
      <c r="W62" s="127"/>
      <c r="X62" s="125"/>
      <c r="Y62" s="126"/>
      <c r="Z62" s="125"/>
      <c r="AA62" s="126"/>
      <c r="AB62" s="125"/>
      <c r="AC62" s="126"/>
      <c r="AD62" s="125"/>
      <c r="AE62" s="128"/>
      <c r="AF62" s="129"/>
      <c r="AG62" s="130">
        <v>1</v>
      </c>
      <c r="AH62" s="131"/>
      <c r="AI62" s="123"/>
      <c r="AJ62" s="132"/>
      <c r="AK62" s="133"/>
      <c r="AL62" s="125"/>
      <c r="AM62" s="125"/>
      <c r="AN62" s="127"/>
      <c r="AO62" s="117">
        <f t="shared" si="7"/>
        <v>1</v>
      </c>
      <c r="AS62" s="125">
        <f t="shared" si="8"/>
        <v>0</v>
      </c>
      <c r="AT62" s="125">
        <f t="shared" si="9"/>
        <v>2</v>
      </c>
      <c r="AU62" s="125">
        <f t="shared" si="10"/>
        <v>1</v>
      </c>
      <c r="AV62" s="135">
        <f t="shared" si="11"/>
        <v>0</v>
      </c>
      <c r="AW62" s="135">
        <f t="shared" si="12"/>
        <v>1</v>
      </c>
      <c r="AX62" s="135">
        <f t="shared" si="13"/>
        <v>0</v>
      </c>
      <c r="AY62" s="135"/>
      <c r="AZ62" s="135"/>
      <c r="BA62" s="135">
        <v>0</v>
      </c>
    </row>
    <row r="63" spans="1:53" ht="25.5" x14ac:dyDescent="0.25">
      <c r="A63" s="117" t="s">
        <v>1314</v>
      </c>
      <c r="B63" s="117" t="s">
        <v>628</v>
      </c>
      <c r="C63" s="117" t="s">
        <v>141</v>
      </c>
      <c r="D63" s="117" t="s">
        <v>9</v>
      </c>
      <c r="E63" s="117">
        <v>100</v>
      </c>
      <c r="F63" s="116" t="s">
        <v>142</v>
      </c>
      <c r="G63" s="118">
        <v>1</v>
      </c>
      <c r="H63" s="119"/>
      <c r="I63" s="120"/>
      <c r="J63" s="121" t="s">
        <v>13</v>
      </c>
      <c r="K63" s="122"/>
      <c r="L63" s="123"/>
      <c r="M63" s="124"/>
      <c r="N63" s="125"/>
      <c r="O63" s="126"/>
      <c r="P63" s="125" t="s">
        <v>13</v>
      </c>
      <c r="Q63" s="125"/>
      <c r="R63" s="126"/>
      <c r="S63" s="125"/>
      <c r="T63" s="126"/>
      <c r="U63" s="125"/>
      <c r="V63" s="126"/>
      <c r="W63" s="127"/>
      <c r="X63" s="125"/>
      <c r="Y63" s="126"/>
      <c r="Z63" s="125"/>
      <c r="AA63" s="126"/>
      <c r="AB63" s="125"/>
      <c r="AC63" s="126"/>
      <c r="AD63" s="125"/>
      <c r="AE63" s="128"/>
      <c r="AF63" s="129"/>
      <c r="AG63" s="130">
        <v>1</v>
      </c>
      <c r="AH63" s="131"/>
      <c r="AI63" s="123"/>
      <c r="AJ63" s="132"/>
      <c r="AK63" s="133"/>
      <c r="AL63" s="125"/>
      <c r="AM63" s="125"/>
      <c r="AN63" s="127"/>
      <c r="AO63" s="117">
        <f t="shared" si="7"/>
        <v>1</v>
      </c>
      <c r="AS63" s="125">
        <f t="shared" si="8"/>
        <v>0</v>
      </c>
      <c r="AT63" s="125">
        <f t="shared" si="9"/>
        <v>1</v>
      </c>
      <c r="AU63" s="125">
        <f t="shared" si="10"/>
        <v>1</v>
      </c>
      <c r="AV63" s="135">
        <f t="shared" si="11"/>
        <v>-1</v>
      </c>
      <c r="AW63" s="135">
        <f t="shared" si="12"/>
        <v>1</v>
      </c>
      <c r="AX63" s="135">
        <f t="shared" si="13"/>
        <v>0</v>
      </c>
      <c r="AY63" s="135"/>
      <c r="AZ63" s="135"/>
      <c r="BA63" s="135">
        <v>0</v>
      </c>
    </row>
    <row r="64" spans="1:53" ht="25.5" x14ac:dyDescent="0.25">
      <c r="A64" s="117" t="s">
        <v>1314</v>
      </c>
      <c r="B64" s="117" t="s">
        <v>628</v>
      </c>
      <c r="C64" s="117" t="s">
        <v>134</v>
      </c>
      <c r="D64" s="117" t="s">
        <v>9</v>
      </c>
      <c r="E64" s="117">
        <v>300</v>
      </c>
      <c r="F64" s="116" t="s">
        <v>135</v>
      </c>
      <c r="G64" s="118">
        <v>2</v>
      </c>
      <c r="H64" s="119"/>
      <c r="I64" s="120"/>
      <c r="J64" s="121"/>
      <c r="K64" s="122"/>
      <c r="L64" s="123" t="s">
        <v>13</v>
      </c>
      <c r="M64" s="124" t="s">
        <v>13</v>
      </c>
      <c r="N64" s="125"/>
      <c r="O64" s="126"/>
      <c r="P64" s="125"/>
      <c r="Q64" s="125"/>
      <c r="R64" s="126"/>
      <c r="S64" s="125"/>
      <c r="T64" s="126"/>
      <c r="U64" s="125"/>
      <c r="V64" s="126"/>
      <c r="W64" s="127"/>
      <c r="X64" s="125"/>
      <c r="Y64" s="126"/>
      <c r="Z64" s="125"/>
      <c r="AA64" s="126"/>
      <c r="AB64" s="125"/>
      <c r="AC64" s="126"/>
      <c r="AD64" s="125"/>
      <c r="AE64" s="128"/>
      <c r="AF64" s="129"/>
      <c r="AG64" s="130">
        <v>1</v>
      </c>
      <c r="AH64" s="131"/>
      <c r="AI64" s="123"/>
      <c r="AJ64" s="132"/>
      <c r="AK64" s="133"/>
      <c r="AL64" s="125"/>
      <c r="AM64" s="125"/>
      <c r="AN64" s="127"/>
      <c r="AO64" s="117">
        <f t="shared" si="7"/>
        <v>1</v>
      </c>
      <c r="AS64" s="125">
        <f t="shared" si="8"/>
        <v>0</v>
      </c>
      <c r="AT64" s="125">
        <f t="shared" si="9"/>
        <v>3</v>
      </c>
      <c r="AU64" s="125">
        <f t="shared" si="10"/>
        <v>2</v>
      </c>
      <c r="AV64" s="135">
        <f t="shared" si="11"/>
        <v>-1</v>
      </c>
      <c r="AW64" s="135">
        <f t="shared" si="12"/>
        <v>0</v>
      </c>
      <c r="AX64" s="135">
        <f t="shared" si="13"/>
        <v>0</v>
      </c>
      <c r="AY64" s="135">
        <v>1</v>
      </c>
      <c r="AZ64" s="135"/>
      <c r="BA64" s="135">
        <v>1</v>
      </c>
    </row>
    <row r="65" spans="1:53" x14ac:dyDescent="0.25">
      <c r="A65" s="117" t="s">
        <v>1314</v>
      </c>
      <c r="B65" s="117" t="s">
        <v>608</v>
      </c>
      <c r="C65" s="117" t="s">
        <v>632</v>
      </c>
      <c r="D65" s="117" t="s">
        <v>9</v>
      </c>
      <c r="E65" s="117">
        <v>300</v>
      </c>
      <c r="F65" s="116" t="s">
        <v>634</v>
      </c>
      <c r="G65" s="118"/>
      <c r="H65" s="119">
        <v>1</v>
      </c>
      <c r="I65" s="120">
        <v>1</v>
      </c>
      <c r="J65" s="121"/>
      <c r="K65" s="122"/>
      <c r="L65" s="123" t="s">
        <v>13</v>
      </c>
      <c r="M65" s="124"/>
      <c r="N65" s="125"/>
      <c r="O65" s="126"/>
      <c r="P65" s="125"/>
      <c r="Q65" s="125"/>
      <c r="R65" s="126"/>
      <c r="S65" s="125" t="s">
        <v>13</v>
      </c>
      <c r="T65" s="126"/>
      <c r="U65" s="125"/>
      <c r="V65" s="126"/>
      <c r="W65" s="127"/>
      <c r="X65" s="125" t="s">
        <v>13</v>
      </c>
      <c r="Y65" s="126"/>
      <c r="Z65" s="125"/>
      <c r="AA65" s="126"/>
      <c r="AB65" s="125"/>
      <c r="AC65" s="126"/>
      <c r="AD65" s="125"/>
      <c r="AE65" s="128"/>
      <c r="AF65" s="129">
        <v>1</v>
      </c>
      <c r="AG65" s="130"/>
      <c r="AH65" s="131"/>
      <c r="AI65" s="123"/>
      <c r="AJ65" s="132"/>
      <c r="AK65" s="133"/>
      <c r="AL65" s="125"/>
      <c r="AM65" s="125"/>
      <c r="AN65" s="127"/>
      <c r="AO65" s="117">
        <f t="shared" si="7"/>
        <v>1</v>
      </c>
      <c r="AS65" s="125">
        <f t="shared" si="8"/>
        <v>0</v>
      </c>
      <c r="AT65" s="125">
        <f t="shared" si="9"/>
        <v>3</v>
      </c>
      <c r="AU65" s="125">
        <f t="shared" si="10"/>
        <v>2</v>
      </c>
      <c r="AV65" s="135">
        <f t="shared" si="11"/>
        <v>-1</v>
      </c>
      <c r="AW65" s="135">
        <f t="shared" si="12"/>
        <v>1</v>
      </c>
      <c r="AX65" s="135">
        <f t="shared" si="13"/>
        <v>1</v>
      </c>
      <c r="AY65" s="135"/>
      <c r="AZ65" s="135"/>
      <c r="BA65" s="135">
        <v>0</v>
      </c>
    </row>
    <row r="66" spans="1:53" x14ac:dyDescent="0.25">
      <c r="A66" s="117" t="s">
        <v>1314</v>
      </c>
      <c r="B66" s="117" t="s">
        <v>730</v>
      </c>
      <c r="C66" s="117" t="s">
        <v>772</v>
      </c>
      <c r="D66" s="117" t="s">
        <v>9</v>
      </c>
      <c r="E66" s="117">
        <v>300</v>
      </c>
      <c r="F66" s="116" t="s">
        <v>824</v>
      </c>
      <c r="G66" s="118">
        <v>1</v>
      </c>
      <c r="H66" s="119">
        <v>1</v>
      </c>
      <c r="I66" s="120"/>
      <c r="J66" s="121"/>
      <c r="K66" s="122"/>
      <c r="L66" s="123"/>
      <c r="M66" s="124"/>
      <c r="N66" s="125"/>
      <c r="O66" s="126"/>
      <c r="P66" s="125"/>
      <c r="Q66" s="125"/>
      <c r="R66" s="126"/>
      <c r="S66" s="125"/>
      <c r="T66" s="126"/>
      <c r="U66" s="125" t="s">
        <v>13</v>
      </c>
      <c r="V66" s="126" t="s">
        <v>13</v>
      </c>
      <c r="W66" s="127"/>
      <c r="X66" s="125"/>
      <c r="Y66" s="126"/>
      <c r="Z66" s="125"/>
      <c r="AA66" s="126"/>
      <c r="AB66" s="125"/>
      <c r="AC66" s="126"/>
      <c r="AD66" s="125"/>
      <c r="AE66" s="128"/>
      <c r="AF66" s="129"/>
      <c r="AG66" s="130"/>
      <c r="AH66" s="131"/>
      <c r="AI66" s="123">
        <v>1</v>
      </c>
      <c r="AJ66" s="132"/>
      <c r="AK66" s="133"/>
      <c r="AL66" s="125"/>
      <c r="AM66" s="125"/>
      <c r="AN66" s="127"/>
      <c r="AO66" s="117">
        <f t="shared" si="7"/>
        <v>1</v>
      </c>
      <c r="AS66" s="125">
        <f t="shared" si="8"/>
        <v>0</v>
      </c>
      <c r="AT66" s="125">
        <f t="shared" si="9"/>
        <v>3</v>
      </c>
      <c r="AU66" s="125">
        <f t="shared" si="10"/>
        <v>2</v>
      </c>
      <c r="AV66" s="135">
        <f t="shared" si="11"/>
        <v>0</v>
      </c>
      <c r="AW66" s="135">
        <f t="shared" si="12"/>
        <v>2</v>
      </c>
      <c r="AX66" s="135">
        <f t="shared" si="13"/>
        <v>0</v>
      </c>
      <c r="AY66" s="135"/>
      <c r="AZ66" s="135">
        <v>-1</v>
      </c>
      <c r="BA66" s="135">
        <v>0</v>
      </c>
    </row>
    <row r="67" spans="1:53" ht="25.5" x14ac:dyDescent="0.25">
      <c r="A67" s="117" t="s">
        <v>1314</v>
      </c>
      <c r="B67" s="117" t="s">
        <v>833</v>
      </c>
      <c r="C67" s="117" t="s">
        <v>842</v>
      </c>
      <c r="D67" s="117" t="s">
        <v>9</v>
      </c>
      <c r="E67" s="117">
        <v>200</v>
      </c>
      <c r="F67" s="116" t="s">
        <v>1320</v>
      </c>
      <c r="G67" s="118">
        <v>1</v>
      </c>
      <c r="H67" s="119"/>
      <c r="I67" s="120">
        <v>1</v>
      </c>
      <c r="J67" s="121"/>
      <c r="K67" s="122"/>
      <c r="L67" s="123" t="s">
        <v>13</v>
      </c>
      <c r="M67" s="124"/>
      <c r="N67" s="125"/>
      <c r="O67" s="126"/>
      <c r="P67" s="125"/>
      <c r="Q67" s="125"/>
      <c r="R67" s="126"/>
      <c r="S67" s="125" t="s">
        <v>13</v>
      </c>
      <c r="T67" s="126"/>
      <c r="U67" s="125"/>
      <c r="V67" s="126"/>
      <c r="W67" s="127"/>
      <c r="X67" s="125"/>
      <c r="Y67" s="126"/>
      <c r="Z67" s="125"/>
      <c r="AA67" s="126"/>
      <c r="AB67" s="125"/>
      <c r="AC67" s="126"/>
      <c r="AD67" s="125"/>
      <c r="AE67" s="128"/>
      <c r="AF67" s="129"/>
      <c r="AG67" s="130"/>
      <c r="AH67" s="131"/>
      <c r="AI67" s="123"/>
      <c r="AJ67" s="132">
        <v>1</v>
      </c>
      <c r="AK67" s="133"/>
      <c r="AL67" s="125"/>
      <c r="AM67" s="125"/>
      <c r="AN67" s="127"/>
      <c r="AO67" s="117">
        <f t="shared" si="7"/>
        <v>1</v>
      </c>
      <c r="AS67" s="125">
        <f t="shared" si="8"/>
        <v>0</v>
      </c>
      <c r="AT67" s="125">
        <f t="shared" si="9"/>
        <v>2</v>
      </c>
      <c r="AU67" s="125">
        <f t="shared" si="10"/>
        <v>2</v>
      </c>
      <c r="AV67" s="135">
        <f t="shared" si="11"/>
        <v>-1</v>
      </c>
      <c r="AW67" s="135">
        <f t="shared" si="12"/>
        <v>1</v>
      </c>
      <c r="AX67" s="135">
        <f t="shared" si="13"/>
        <v>0</v>
      </c>
      <c r="AY67" s="135"/>
      <c r="AZ67" s="135"/>
      <c r="BA67" s="135">
        <v>0</v>
      </c>
    </row>
    <row r="68" spans="1:53" ht="25.5" x14ac:dyDescent="0.25">
      <c r="A68" s="117" t="s">
        <v>1314</v>
      </c>
      <c r="B68" s="117" t="s">
        <v>628</v>
      </c>
      <c r="C68" s="117" t="s">
        <v>143</v>
      </c>
      <c r="D68" s="117" t="s">
        <v>9</v>
      </c>
      <c r="E68" s="117">
        <v>200</v>
      </c>
      <c r="F68" s="116" t="s">
        <v>142</v>
      </c>
      <c r="G68" s="118">
        <v>1</v>
      </c>
      <c r="H68" s="119"/>
      <c r="I68" s="120">
        <v>1</v>
      </c>
      <c r="J68" s="121" t="s">
        <v>13</v>
      </c>
      <c r="K68" s="122"/>
      <c r="L68" s="123"/>
      <c r="M68" s="124"/>
      <c r="N68" s="125"/>
      <c r="O68" s="126"/>
      <c r="P68" s="125" t="s">
        <v>13</v>
      </c>
      <c r="Q68" s="125"/>
      <c r="R68" s="126"/>
      <c r="S68" s="125"/>
      <c r="T68" s="126"/>
      <c r="U68" s="125"/>
      <c r="V68" s="126"/>
      <c r="W68" s="127"/>
      <c r="X68" s="125"/>
      <c r="Y68" s="126"/>
      <c r="Z68" s="125"/>
      <c r="AA68" s="126"/>
      <c r="AB68" s="125"/>
      <c r="AC68" s="126"/>
      <c r="AD68" s="125"/>
      <c r="AE68" s="128"/>
      <c r="AF68" s="129"/>
      <c r="AG68" s="130">
        <v>1</v>
      </c>
      <c r="AH68" s="131"/>
      <c r="AI68" s="123"/>
      <c r="AJ68" s="132"/>
      <c r="AK68" s="133"/>
      <c r="AL68" s="125"/>
      <c r="AM68" s="125"/>
      <c r="AN68" s="127"/>
      <c r="AO68" s="117">
        <f t="shared" si="7"/>
        <v>1</v>
      </c>
      <c r="AS68" s="125">
        <f t="shared" si="8"/>
        <v>0</v>
      </c>
      <c r="AT68" s="125">
        <f t="shared" si="9"/>
        <v>2</v>
      </c>
      <c r="AU68" s="125">
        <f t="shared" si="10"/>
        <v>2</v>
      </c>
      <c r="AV68" s="135">
        <f t="shared" si="11"/>
        <v>-1</v>
      </c>
      <c r="AW68" s="135">
        <f t="shared" si="12"/>
        <v>1</v>
      </c>
      <c r="AX68" s="135">
        <f t="shared" si="13"/>
        <v>0</v>
      </c>
      <c r="AY68" s="135"/>
      <c r="AZ68" s="135"/>
      <c r="BA68" s="135">
        <v>0</v>
      </c>
    </row>
    <row r="69" spans="1:53" ht="38.25" x14ac:dyDescent="0.25">
      <c r="A69" s="117" t="s">
        <v>1314</v>
      </c>
      <c r="B69" s="117" t="s">
        <v>833</v>
      </c>
      <c r="C69" s="117" t="s">
        <v>843</v>
      </c>
      <c r="D69" s="117" t="s">
        <v>9</v>
      </c>
      <c r="E69" s="117">
        <v>200</v>
      </c>
      <c r="F69" s="116" t="s">
        <v>844</v>
      </c>
      <c r="G69" s="118"/>
      <c r="H69" s="119"/>
      <c r="I69" s="120">
        <v>1</v>
      </c>
      <c r="J69" s="121"/>
      <c r="K69" s="122"/>
      <c r="L69" s="123"/>
      <c r="M69" s="124"/>
      <c r="N69" s="125"/>
      <c r="O69" s="126"/>
      <c r="P69" s="125"/>
      <c r="Q69" s="125"/>
      <c r="R69" s="126"/>
      <c r="S69" s="125" t="s">
        <v>13</v>
      </c>
      <c r="T69" s="126"/>
      <c r="U69" s="125"/>
      <c r="V69" s="126"/>
      <c r="W69" s="127"/>
      <c r="X69" s="125"/>
      <c r="Y69" s="126"/>
      <c r="Z69" s="125"/>
      <c r="AA69" s="126"/>
      <c r="AB69" s="125"/>
      <c r="AC69" s="126"/>
      <c r="AD69" s="125"/>
      <c r="AE69" s="128"/>
      <c r="AF69" s="129"/>
      <c r="AG69" s="130"/>
      <c r="AH69" s="131"/>
      <c r="AI69" s="123"/>
      <c r="AJ69" s="132">
        <v>1</v>
      </c>
      <c r="AK69" s="133"/>
      <c r="AL69" s="125"/>
      <c r="AM69" s="125"/>
      <c r="AN69" s="127"/>
      <c r="AO69" s="117">
        <f t="shared" si="7"/>
        <v>1</v>
      </c>
      <c r="AS69" s="125">
        <f t="shared" si="8"/>
        <v>0</v>
      </c>
      <c r="AT69" s="125">
        <f t="shared" si="9"/>
        <v>2</v>
      </c>
      <c r="AU69" s="125">
        <f t="shared" si="10"/>
        <v>1</v>
      </c>
      <c r="AV69" s="135">
        <f t="shared" si="11"/>
        <v>0</v>
      </c>
      <c r="AW69" s="135">
        <f t="shared" si="12"/>
        <v>1</v>
      </c>
      <c r="AX69" s="135">
        <f t="shared" si="13"/>
        <v>0</v>
      </c>
      <c r="AY69" s="135"/>
      <c r="AZ69" s="135"/>
      <c r="BA69" s="135">
        <v>0</v>
      </c>
    </row>
    <row r="70" spans="1:53" x14ac:dyDescent="0.25">
      <c r="A70" s="117" t="s">
        <v>1314</v>
      </c>
      <c r="B70" s="117" t="s">
        <v>608</v>
      </c>
      <c r="C70" s="117" t="s">
        <v>615</v>
      </c>
      <c r="D70" s="117" t="s">
        <v>9</v>
      </c>
      <c r="E70" s="117">
        <v>300</v>
      </c>
      <c r="F70" s="116" t="s">
        <v>616</v>
      </c>
      <c r="G70" s="118">
        <v>1</v>
      </c>
      <c r="H70" s="119">
        <v>1</v>
      </c>
      <c r="I70" s="120"/>
      <c r="J70" s="121"/>
      <c r="K70" s="122"/>
      <c r="L70" s="123" t="s">
        <v>13</v>
      </c>
      <c r="M70" s="124"/>
      <c r="N70" s="125"/>
      <c r="O70" s="126"/>
      <c r="P70" s="125"/>
      <c r="Q70" s="125"/>
      <c r="R70" s="126"/>
      <c r="S70" s="125"/>
      <c r="T70" s="126"/>
      <c r="U70" s="125" t="s">
        <v>13</v>
      </c>
      <c r="V70" s="126"/>
      <c r="W70" s="127"/>
      <c r="X70" s="125"/>
      <c r="Y70" s="126"/>
      <c r="Z70" s="125"/>
      <c r="AA70" s="126"/>
      <c r="AB70" s="125" t="s">
        <v>13</v>
      </c>
      <c r="AC70" s="126" t="s">
        <v>13</v>
      </c>
      <c r="AD70" s="125"/>
      <c r="AE70" s="128"/>
      <c r="AF70" s="129"/>
      <c r="AG70" s="130"/>
      <c r="AH70" s="131">
        <v>1</v>
      </c>
      <c r="AI70" s="123"/>
      <c r="AJ70" s="132"/>
      <c r="AK70" s="133"/>
      <c r="AL70" s="125"/>
      <c r="AM70" s="125"/>
      <c r="AN70" s="127"/>
      <c r="AO70" s="117">
        <f t="shared" si="7"/>
        <v>1</v>
      </c>
      <c r="AS70" s="125">
        <f t="shared" si="8"/>
        <v>0</v>
      </c>
      <c r="AT70" s="125">
        <f t="shared" si="9"/>
        <v>3</v>
      </c>
      <c r="AU70" s="125">
        <f t="shared" si="10"/>
        <v>2</v>
      </c>
      <c r="AV70" s="135">
        <f t="shared" si="11"/>
        <v>-1</v>
      </c>
      <c r="AW70" s="135">
        <f t="shared" si="12"/>
        <v>1</v>
      </c>
      <c r="AX70" s="135">
        <f t="shared" si="13"/>
        <v>2</v>
      </c>
      <c r="AY70" s="135"/>
      <c r="AZ70" s="135"/>
      <c r="BA70" s="135">
        <v>-1</v>
      </c>
    </row>
    <row r="71" spans="1:53" ht="25.5" x14ac:dyDescent="0.25">
      <c r="A71" s="117" t="s">
        <v>1314</v>
      </c>
      <c r="B71" s="117" t="s">
        <v>628</v>
      </c>
      <c r="C71" s="117" t="s">
        <v>20</v>
      </c>
      <c r="D71" s="117" t="s">
        <v>9</v>
      </c>
      <c r="E71" s="117">
        <v>100</v>
      </c>
      <c r="F71" s="116" t="s">
        <v>25</v>
      </c>
      <c r="G71" s="118">
        <v>1</v>
      </c>
      <c r="H71" s="119"/>
      <c r="I71" s="120">
        <v>1</v>
      </c>
      <c r="J71" s="121"/>
      <c r="K71" s="122"/>
      <c r="L71" s="123" t="s">
        <v>13</v>
      </c>
      <c r="M71" s="124"/>
      <c r="N71" s="125"/>
      <c r="O71" s="126"/>
      <c r="P71" s="125"/>
      <c r="Q71" s="125"/>
      <c r="R71" s="126"/>
      <c r="S71" s="125" t="s">
        <v>13</v>
      </c>
      <c r="T71" s="126"/>
      <c r="U71" s="125"/>
      <c r="V71" s="126"/>
      <c r="W71" s="127"/>
      <c r="X71" s="125"/>
      <c r="Y71" s="126"/>
      <c r="Z71" s="125"/>
      <c r="AA71" s="126"/>
      <c r="AB71" s="125"/>
      <c r="AC71" s="126"/>
      <c r="AD71" s="125"/>
      <c r="AE71" s="128">
        <v>1</v>
      </c>
      <c r="AF71" s="129"/>
      <c r="AG71" s="130"/>
      <c r="AH71" s="131"/>
      <c r="AI71" s="123"/>
      <c r="AJ71" s="132"/>
      <c r="AK71" s="133"/>
      <c r="AL71" s="125"/>
      <c r="AM71" s="125"/>
      <c r="AN71" s="127"/>
      <c r="AO71" s="117">
        <f t="shared" si="7"/>
        <v>1</v>
      </c>
      <c r="AS71" s="125">
        <f t="shared" si="8"/>
        <v>0</v>
      </c>
      <c r="AT71" s="125">
        <f t="shared" si="9"/>
        <v>1</v>
      </c>
      <c r="AU71" s="125">
        <f t="shared" si="10"/>
        <v>2</v>
      </c>
      <c r="AV71" s="135">
        <f t="shared" si="11"/>
        <v>-1</v>
      </c>
      <c r="AW71" s="135">
        <f t="shared" si="12"/>
        <v>1</v>
      </c>
      <c r="AX71" s="135">
        <f t="shared" si="13"/>
        <v>0</v>
      </c>
      <c r="AY71" s="135"/>
      <c r="AZ71" s="135"/>
      <c r="BA71" s="135">
        <v>-1</v>
      </c>
    </row>
    <row r="72" spans="1:53" ht="25.5" x14ac:dyDescent="0.25">
      <c r="A72" s="117" t="s">
        <v>1314</v>
      </c>
      <c r="B72" s="117" t="s">
        <v>628</v>
      </c>
      <c r="C72" s="117" t="s">
        <v>114</v>
      </c>
      <c r="D72" s="117" t="s">
        <v>9</v>
      </c>
      <c r="E72" s="117">
        <v>200</v>
      </c>
      <c r="F72" s="116" t="s">
        <v>115</v>
      </c>
      <c r="G72" s="118">
        <v>1</v>
      </c>
      <c r="H72" s="119"/>
      <c r="I72" s="120"/>
      <c r="J72" s="121"/>
      <c r="K72" s="122"/>
      <c r="L72" s="123" t="s">
        <v>13</v>
      </c>
      <c r="M72" s="124" t="s">
        <v>13</v>
      </c>
      <c r="N72" s="125"/>
      <c r="O72" s="126"/>
      <c r="P72" s="125"/>
      <c r="Q72" s="125"/>
      <c r="R72" s="126"/>
      <c r="S72" s="125"/>
      <c r="T72" s="126"/>
      <c r="U72" s="125"/>
      <c r="V72" s="126"/>
      <c r="W72" s="127"/>
      <c r="X72" s="125"/>
      <c r="Y72" s="126"/>
      <c r="Z72" s="125"/>
      <c r="AA72" s="126"/>
      <c r="AB72" s="125"/>
      <c r="AC72" s="126"/>
      <c r="AD72" s="125"/>
      <c r="AE72" s="128"/>
      <c r="AF72" s="129"/>
      <c r="AG72" s="130"/>
      <c r="AH72" s="131">
        <v>1</v>
      </c>
      <c r="AI72" s="123"/>
      <c r="AJ72" s="132"/>
      <c r="AK72" s="133"/>
      <c r="AL72" s="125"/>
      <c r="AM72" s="125"/>
      <c r="AN72" s="127"/>
      <c r="AO72" s="117">
        <f t="shared" si="7"/>
        <v>1</v>
      </c>
      <c r="AS72" s="125">
        <f t="shared" si="8"/>
        <v>0</v>
      </c>
      <c r="AT72" s="125">
        <f t="shared" si="9"/>
        <v>2</v>
      </c>
      <c r="AU72" s="125">
        <f t="shared" si="10"/>
        <v>1</v>
      </c>
      <c r="AV72" s="135">
        <f t="shared" si="11"/>
        <v>-1</v>
      </c>
      <c r="AW72" s="135">
        <f t="shared" si="12"/>
        <v>0</v>
      </c>
      <c r="AX72" s="135">
        <f t="shared" si="13"/>
        <v>0</v>
      </c>
      <c r="AY72" s="135"/>
      <c r="AZ72" s="135"/>
      <c r="BA72" s="135">
        <v>2</v>
      </c>
    </row>
    <row r="73" spans="1:53" x14ac:dyDescent="0.25">
      <c r="A73" s="117" t="s">
        <v>1314</v>
      </c>
      <c r="B73" s="117" t="s">
        <v>628</v>
      </c>
      <c r="C73" s="117" t="s">
        <v>22</v>
      </c>
      <c r="D73" s="117" t="s">
        <v>9</v>
      </c>
      <c r="E73" s="117">
        <v>200</v>
      </c>
      <c r="F73" s="116" t="s">
        <v>27</v>
      </c>
      <c r="G73" s="118"/>
      <c r="H73" s="119">
        <v>1</v>
      </c>
      <c r="I73" s="120">
        <v>1</v>
      </c>
      <c r="J73" s="121" t="s">
        <v>13</v>
      </c>
      <c r="K73" s="122"/>
      <c r="L73" s="123"/>
      <c r="M73" s="124"/>
      <c r="N73" s="125"/>
      <c r="O73" s="126"/>
      <c r="P73" s="125"/>
      <c r="Q73" s="125"/>
      <c r="R73" s="126" t="s">
        <v>13</v>
      </c>
      <c r="S73" s="125"/>
      <c r="T73" s="126"/>
      <c r="U73" s="125"/>
      <c r="V73" s="126"/>
      <c r="W73" s="127"/>
      <c r="X73" s="125"/>
      <c r="Y73" s="126"/>
      <c r="Z73" s="125"/>
      <c r="AA73" s="126"/>
      <c r="AB73" s="125"/>
      <c r="AC73" s="126"/>
      <c r="AD73" s="125"/>
      <c r="AE73" s="128">
        <v>1</v>
      </c>
      <c r="AF73" s="129"/>
      <c r="AG73" s="130"/>
      <c r="AH73" s="131"/>
      <c r="AI73" s="123"/>
      <c r="AJ73" s="132"/>
      <c r="AK73" s="133"/>
      <c r="AL73" s="125"/>
      <c r="AM73" s="125"/>
      <c r="AN73" s="127"/>
      <c r="AO73" s="117">
        <f t="shared" si="7"/>
        <v>1</v>
      </c>
      <c r="AS73" s="125">
        <f t="shared" ref="AS73:AS75" si="14">SUM(E73-(AT73*100))</f>
        <v>0</v>
      </c>
      <c r="AT73" s="125">
        <f t="shared" ref="AT73:AT75" si="15">SUM(AU73:BA73)</f>
        <v>2</v>
      </c>
      <c r="AU73" s="125">
        <f t="shared" si="10"/>
        <v>2</v>
      </c>
      <c r="AV73" s="135">
        <f t="shared" si="11"/>
        <v>-1</v>
      </c>
      <c r="AW73" s="135">
        <f t="shared" si="12"/>
        <v>1</v>
      </c>
      <c r="AX73" s="135">
        <f t="shared" si="13"/>
        <v>0</v>
      </c>
      <c r="AY73" s="135"/>
      <c r="AZ73" s="135">
        <v>-1</v>
      </c>
      <c r="BA73" s="135">
        <v>1</v>
      </c>
    </row>
    <row r="74" spans="1:53" ht="25.5" x14ac:dyDescent="0.25">
      <c r="A74" s="117" t="s">
        <v>1314</v>
      </c>
      <c r="B74" s="117" t="s">
        <v>628</v>
      </c>
      <c r="C74" s="117" t="s">
        <v>79</v>
      </c>
      <c r="D74" s="117" t="s">
        <v>9</v>
      </c>
      <c r="E74" s="117">
        <v>300</v>
      </c>
      <c r="F74" s="116" t="s">
        <v>81</v>
      </c>
      <c r="G74" s="118"/>
      <c r="H74" s="119">
        <v>1</v>
      </c>
      <c r="I74" s="120">
        <v>2</v>
      </c>
      <c r="J74" s="121"/>
      <c r="K74" s="122"/>
      <c r="L74" s="123"/>
      <c r="M74" s="124"/>
      <c r="N74" s="125"/>
      <c r="O74" s="126"/>
      <c r="P74" s="125"/>
      <c r="Q74" s="125"/>
      <c r="R74" s="126"/>
      <c r="S74" s="125" t="s">
        <v>13</v>
      </c>
      <c r="T74" s="126"/>
      <c r="U74" s="125"/>
      <c r="V74" s="126"/>
      <c r="W74" s="127" t="s">
        <v>13</v>
      </c>
      <c r="X74" s="125"/>
      <c r="Y74" s="126"/>
      <c r="Z74" s="125"/>
      <c r="AA74" s="126"/>
      <c r="AB74" s="125"/>
      <c r="AC74" s="126"/>
      <c r="AD74" s="125"/>
      <c r="AE74" s="128"/>
      <c r="AF74" s="129"/>
      <c r="AG74" s="130"/>
      <c r="AH74" s="131"/>
      <c r="AI74" s="123">
        <v>1</v>
      </c>
      <c r="AJ74" s="132"/>
      <c r="AK74" s="133"/>
      <c r="AL74" s="125"/>
      <c r="AM74" s="125"/>
      <c r="AN74" s="127"/>
      <c r="AO74" s="117">
        <f t="shared" si="7"/>
        <v>1</v>
      </c>
      <c r="AS74" s="125">
        <f t="shared" si="14"/>
        <v>0</v>
      </c>
      <c r="AT74" s="125">
        <f t="shared" si="15"/>
        <v>3</v>
      </c>
      <c r="AU74" s="125">
        <f t="shared" si="10"/>
        <v>3</v>
      </c>
      <c r="AV74" s="135">
        <f t="shared" si="11"/>
        <v>0</v>
      </c>
      <c r="AW74" s="135">
        <f t="shared" si="12"/>
        <v>1</v>
      </c>
      <c r="AX74" s="135">
        <f t="shared" si="13"/>
        <v>0</v>
      </c>
      <c r="AY74" s="135"/>
      <c r="AZ74" s="135"/>
      <c r="BA74" s="135">
        <v>-1</v>
      </c>
    </row>
    <row r="75" spans="1:53" x14ac:dyDescent="0.25">
      <c r="A75" s="117" t="s">
        <v>1314</v>
      </c>
      <c r="B75" s="117" t="s">
        <v>628</v>
      </c>
      <c r="C75" s="117" t="s">
        <v>136</v>
      </c>
      <c r="D75" s="117" t="s">
        <v>9</v>
      </c>
      <c r="E75" s="117">
        <v>300</v>
      </c>
      <c r="F75" s="116" t="s">
        <v>137</v>
      </c>
      <c r="G75" s="118">
        <v>2</v>
      </c>
      <c r="H75" s="119"/>
      <c r="I75" s="120"/>
      <c r="J75" s="121" t="s">
        <v>13</v>
      </c>
      <c r="K75" s="122"/>
      <c r="L75" s="123" t="s">
        <v>13</v>
      </c>
      <c r="M75" s="124"/>
      <c r="N75" s="125"/>
      <c r="O75" s="126"/>
      <c r="P75" s="125"/>
      <c r="Q75" s="125"/>
      <c r="R75" s="126"/>
      <c r="S75" s="125"/>
      <c r="T75" s="126"/>
      <c r="U75" s="125" t="s">
        <v>13</v>
      </c>
      <c r="V75" s="126"/>
      <c r="W75" s="127"/>
      <c r="X75" s="125"/>
      <c r="Y75" s="126"/>
      <c r="Z75" s="125"/>
      <c r="AA75" s="126"/>
      <c r="AB75" s="125"/>
      <c r="AC75" s="126"/>
      <c r="AD75" s="125"/>
      <c r="AE75" s="128"/>
      <c r="AF75" s="129"/>
      <c r="AG75" s="130">
        <v>1</v>
      </c>
      <c r="AH75" s="131"/>
      <c r="AI75" s="123"/>
      <c r="AJ75" s="132"/>
      <c r="AK75" s="133"/>
      <c r="AL75" s="125"/>
      <c r="AM75" s="125"/>
      <c r="AN75" s="127"/>
      <c r="AO75" s="117">
        <f t="shared" si="7"/>
        <v>1</v>
      </c>
      <c r="AS75" s="125">
        <f t="shared" si="14"/>
        <v>100</v>
      </c>
      <c r="AT75" s="125">
        <f t="shared" si="15"/>
        <v>2</v>
      </c>
      <c r="AU75" s="125">
        <f t="shared" si="10"/>
        <v>2</v>
      </c>
      <c r="AV75" s="135">
        <f t="shared" si="11"/>
        <v>-2</v>
      </c>
      <c r="AW75" s="135">
        <f t="shared" si="12"/>
        <v>1</v>
      </c>
      <c r="AX75" s="135">
        <f t="shared" si="13"/>
        <v>0</v>
      </c>
      <c r="AY75" s="135">
        <v>1</v>
      </c>
      <c r="AZ75" s="135">
        <v>-1</v>
      </c>
      <c r="BA75" s="135">
        <v>1</v>
      </c>
    </row>
    <row r="76" spans="1:53" ht="25.5" x14ac:dyDescent="0.25">
      <c r="A76" s="117" t="s">
        <v>1314</v>
      </c>
      <c r="B76" s="117" t="s">
        <v>628</v>
      </c>
      <c r="C76" s="117" t="s">
        <v>28</v>
      </c>
      <c r="D76" s="117" t="s">
        <v>149</v>
      </c>
      <c r="E76" s="117">
        <v>1000</v>
      </c>
      <c r="F76" s="116"/>
      <c r="G76" s="118"/>
      <c r="H76" s="119"/>
      <c r="I76" s="120">
        <v>1</v>
      </c>
      <c r="J76" s="121"/>
      <c r="K76" s="122"/>
      <c r="L76" s="123"/>
      <c r="M76" s="124"/>
      <c r="N76" s="125"/>
      <c r="O76" s="126"/>
      <c r="P76" s="125"/>
      <c r="Q76" s="125"/>
      <c r="R76" s="126"/>
      <c r="S76" s="125"/>
      <c r="T76" s="126"/>
      <c r="U76" s="125"/>
      <c r="V76" s="126"/>
      <c r="W76" s="127"/>
      <c r="X76" s="125" t="s">
        <v>13</v>
      </c>
      <c r="Y76" s="126"/>
      <c r="Z76" s="125"/>
      <c r="AA76" s="126"/>
      <c r="AB76" s="125"/>
      <c r="AC76" s="126"/>
      <c r="AD76" s="125"/>
      <c r="AE76" s="128">
        <v>1</v>
      </c>
      <c r="AF76" s="129">
        <v>1</v>
      </c>
      <c r="AG76" s="130"/>
      <c r="AH76" s="131"/>
      <c r="AI76" s="123">
        <v>1</v>
      </c>
      <c r="AJ76" s="132"/>
      <c r="AK76" s="133"/>
      <c r="AL76" s="125"/>
      <c r="AM76" s="125"/>
      <c r="AN76" s="127"/>
      <c r="AO76" s="117">
        <f t="shared" ref="AO76:AO139" si="16">SUM(AE76:AN76)</f>
        <v>3</v>
      </c>
      <c r="AS76" s="125"/>
      <c r="AT76" s="125"/>
      <c r="AU76" s="125"/>
      <c r="AV76" s="135"/>
      <c r="AW76" s="135"/>
      <c r="AX76" s="135"/>
      <c r="AY76" s="135"/>
      <c r="AZ76" s="135"/>
      <c r="BA76" s="135"/>
    </row>
    <row r="77" spans="1:53" ht="51" x14ac:dyDescent="0.25">
      <c r="A77" s="117" t="s">
        <v>1314</v>
      </c>
      <c r="B77" s="117" t="s">
        <v>730</v>
      </c>
      <c r="C77" s="117" t="s">
        <v>792</v>
      </c>
      <c r="D77" s="117" t="s">
        <v>149</v>
      </c>
      <c r="E77" s="117">
        <v>0</v>
      </c>
      <c r="F77" s="116" t="s">
        <v>793</v>
      </c>
      <c r="G77" s="118"/>
      <c r="H77" s="119"/>
      <c r="I77" s="120"/>
      <c r="J77" s="121"/>
      <c r="K77" s="122"/>
      <c r="L77" s="123"/>
      <c r="M77" s="124"/>
      <c r="N77" s="125"/>
      <c r="O77" s="126"/>
      <c r="P77" s="125"/>
      <c r="Q77" s="125"/>
      <c r="R77" s="126"/>
      <c r="S77" s="125"/>
      <c r="T77" s="126"/>
      <c r="U77" s="125"/>
      <c r="V77" s="126"/>
      <c r="W77" s="127"/>
      <c r="X77" s="125"/>
      <c r="Y77" s="126"/>
      <c r="Z77" s="125"/>
      <c r="AA77" s="126"/>
      <c r="AB77" s="125"/>
      <c r="AC77" s="126"/>
      <c r="AD77" s="125"/>
      <c r="AE77" s="128"/>
      <c r="AF77" s="129"/>
      <c r="AG77" s="130">
        <v>1</v>
      </c>
      <c r="AH77" s="131"/>
      <c r="AI77" s="123"/>
      <c r="AJ77" s="132"/>
      <c r="AK77" s="133"/>
      <c r="AL77" s="125"/>
      <c r="AM77" s="125"/>
      <c r="AN77" s="127"/>
      <c r="AO77" s="117">
        <f t="shared" si="16"/>
        <v>1</v>
      </c>
      <c r="AS77" s="125"/>
      <c r="AT77" s="125"/>
      <c r="AU77" s="125"/>
      <c r="AV77" s="135"/>
      <c r="AW77" s="135"/>
      <c r="AX77" s="135"/>
      <c r="AY77" s="135"/>
      <c r="AZ77" s="135"/>
      <c r="BA77" s="135"/>
    </row>
    <row r="78" spans="1:53" ht="25.5" x14ac:dyDescent="0.25">
      <c r="A78" s="117" t="s">
        <v>1314</v>
      </c>
      <c r="B78" s="117" t="s">
        <v>608</v>
      </c>
      <c r="C78" s="117" t="s">
        <v>620</v>
      </c>
      <c r="D78" s="117" t="s">
        <v>149</v>
      </c>
      <c r="E78" s="117">
        <v>400</v>
      </c>
      <c r="F78" s="116" t="s">
        <v>621</v>
      </c>
      <c r="G78" s="118"/>
      <c r="H78" s="119"/>
      <c r="I78" s="120"/>
      <c r="J78" s="121"/>
      <c r="K78" s="122"/>
      <c r="L78" s="123"/>
      <c r="M78" s="124"/>
      <c r="N78" s="125"/>
      <c r="O78" s="126"/>
      <c r="P78" s="125"/>
      <c r="Q78" s="125"/>
      <c r="R78" s="126"/>
      <c r="S78" s="125"/>
      <c r="T78" s="126"/>
      <c r="U78" s="125"/>
      <c r="V78" s="126"/>
      <c r="W78" s="127"/>
      <c r="X78" s="125"/>
      <c r="Y78" s="126"/>
      <c r="Z78" s="125"/>
      <c r="AA78" s="126"/>
      <c r="AB78" s="125"/>
      <c r="AC78" s="126"/>
      <c r="AD78" s="125"/>
      <c r="AE78" s="128"/>
      <c r="AF78" s="129"/>
      <c r="AG78" s="130">
        <v>1</v>
      </c>
      <c r="AH78" s="131"/>
      <c r="AI78" s="123"/>
      <c r="AJ78" s="132"/>
      <c r="AK78" s="133"/>
      <c r="AL78" s="125"/>
      <c r="AM78" s="125"/>
      <c r="AN78" s="127"/>
      <c r="AO78" s="117">
        <f t="shared" si="16"/>
        <v>1</v>
      </c>
      <c r="AS78" s="125"/>
      <c r="AT78" s="125"/>
      <c r="AU78" s="125"/>
      <c r="AV78" s="135"/>
      <c r="AW78" s="135"/>
      <c r="AX78" s="135"/>
      <c r="AY78" s="135"/>
      <c r="AZ78" s="135"/>
      <c r="BA78" s="135"/>
    </row>
    <row r="79" spans="1:53" x14ac:dyDescent="0.25">
      <c r="A79" s="117" t="s">
        <v>1314</v>
      </c>
      <c r="B79" s="117" t="s">
        <v>628</v>
      </c>
      <c r="C79" s="117" t="s">
        <v>131</v>
      </c>
      <c r="D79" s="117" t="s">
        <v>149</v>
      </c>
      <c r="E79" s="117">
        <v>1600</v>
      </c>
      <c r="F79" s="116"/>
      <c r="G79" s="118">
        <v>2</v>
      </c>
      <c r="H79" s="119"/>
      <c r="I79" s="120">
        <v>1</v>
      </c>
      <c r="J79" s="121"/>
      <c r="K79" s="122"/>
      <c r="L79" s="123"/>
      <c r="M79" s="124"/>
      <c r="N79" s="125"/>
      <c r="O79" s="126"/>
      <c r="P79" s="125"/>
      <c r="Q79" s="125"/>
      <c r="R79" s="126"/>
      <c r="S79" s="125"/>
      <c r="T79" s="126"/>
      <c r="U79" s="125"/>
      <c r="V79" s="126"/>
      <c r="W79" s="127"/>
      <c r="X79" s="125"/>
      <c r="Y79" s="126"/>
      <c r="Z79" s="125"/>
      <c r="AA79" s="126"/>
      <c r="AB79" s="125" t="s">
        <v>13</v>
      </c>
      <c r="AC79" s="126" t="s">
        <v>13</v>
      </c>
      <c r="AD79" s="125"/>
      <c r="AE79" s="128"/>
      <c r="AF79" s="129"/>
      <c r="AG79" s="130">
        <v>1</v>
      </c>
      <c r="AH79" s="131"/>
      <c r="AI79" s="123"/>
      <c r="AJ79" s="132"/>
      <c r="AK79" s="133"/>
      <c r="AL79" s="125"/>
      <c r="AM79" s="125"/>
      <c r="AN79" s="127"/>
      <c r="AO79" s="117">
        <f t="shared" si="16"/>
        <v>1</v>
      </c>
      <c r="AS79" s="125"/>
      <c r="AT79" s="125"/>
      <c r="AU79" s="125"/>
      <c r="AV79" s="137"/>
      <c r="AW79" s="137"/>
      <c r="AX79" s="137"/>
      <c r="AY79" s="135"/>
      <c r="AZ79" s="135"/>
      <c r="BA79" s="135"/>
    </row>
    <row r="80" spans="1:53" x14ac:dyDescent="0.25">
      <c r="A80" s="117" t="s">
        <v>1314</v>
      </c>
      <c r="B80" s="117" t="s">
        <v>628</v>
      </c>
      <c r="C80" s="117" t="s">
        <v>37</v>
      </c>
      <c r="D80" s="117" t="s">
        <v>149</v>
      </c>
      <c r="E80" s="117">
        <v>1000</v>
      </c>
      <c r="F80" s="116" t="s">
        <v>49</v>
      </c>
      <c r="G80" s="118"/>
      <c r="H80" s="119"/>
      <c r="I80" s="120"/>
      <c r="J80" s="121"/>
      <c r="K80" s="122"/>
      <c r="L80" s="123"/>
      <c r="M80" s="124"/>
      <c r="N80" s="125"/>
      <c r="O80" s="126"/>
      <c r="P80" s="125"/>
      <c r="Q80" s="125"/>
      <c r="R80" s="126"/>
      <c r="S80" s="125"/>
      <c r="T80" s="126"/>
      <c r="U80" s="125"/>
      <c r="V80" s="126"/>
      <c r="W80" s="127"/>
      <c r="X80" s="125"/>
      <c r="Y80" s="126"/>
      <c r="Z80" s="125"/>
      <c r="AA80" s="126" t="s">
        <v>13</v>
      </c>
      <c r="AB80" s="125"/>
      <c r="AC80" s="126"/>
      <c r="AD80" s="125"/>
      <c r="AE80" s="128">
        <v>1</v>
      </c>
      <c r="AF80" s="129">
        <v>2</v>
      </c>
      <c r="AG80" s="130"/>
      <c r="AH80" s="131"/>
      <c r="AI80" s="123"/>
      <c r="AJ80" s="132"/>
      <c r="AK80" s="133"/>
      <c r="AL80" s="125"/>
      <c r="AM80" s="125"/>
      <c r="AN80" s="127"/>
      <c r="AO80" s="117">
        <f t="shared" si="16"/>
        <v>3</v>
      </c>
      <c r="AS80" s="125"/>
      <c r="AT80" s="125"/>
      <c r="AU80" s="125"/>
      <c r="AV80" s="137"/>
      <c r="AW80" s="137"/>
      <c r="AX80" s="137"/>
      <c r="AY80" s="135"/>
      <c r="AZ80" s="135"/>
      <c r="BA80" s="135"/>
    </row>
    <row r="81" spans="1:53" ht="25.5" x14ac:dyDescent="0.25">
      <c r="A81" s="117" t="s">
        <v>1314</v>
      </c>
      <c r="B81" s="117" t="s">
        <v>628</v>
      </c>
      <c r="C81" s="117" t="s">
        <v>66</v>
      </c>
      <c r="D81" s="117" t="s">
        <v>149</v>
      </c>
      <c r="E81" s="117">
        <v>1000</v>
      </c>
      <c r="F81" s="116" t="s">
        <v>68</v>
      </c>
      <c r="G81" s="118"/>
      <c r="H81" s="119"/>
      <c r="I81" s="120">
        <v>1</v>
      </c>
      <c r="J81" s="121"/>
      <c r="K81" s="122"/>
      <c r="L81" s="123"/>
      <c r="M81" s="124"/>
      <c r="N81" s="125"/>
      <c r="O81" s="126"/>
      <c r="P81" s="125"/>
      <c r="Q81" s="125"/>
      <c r="R81" s="126"/>
      <c r="S81" s="125"/>
      <c r="T81" s="126"/>
      <c r="U81" s="125"/>
      <c r="V81" s="126"/>
      <c r="W81" s="127"/>
      <c r="X81" s="125"/>
      <c r="Y81" s="126" t="s">
        <v>13</v>
      </c>
      <c r="Z81" s="125"/>
      <c r="AA81" s="126"/>
      <c r="AB81" s="125"/>
      <c r="AC81" s="126"/>
      <c r="AD81" s="125"/>
      <c r="AE81" s="128"/>
      <c r="AF81" s="129">
        <v>1</v>
      </c>
      <c r="AG81" s="130"/>
      <c r="AH81" s="131"/>
      <c r="AI81" s="123"/>
      <c r="AJ81" s="132"/>
      <c r="AK81" s="133"/>
      <c r="AL81" s="125"/>
      <c r="AM81" s="125"/>
      <c r="AN81" s="127"/>
      <c r="AO81" s="117">
        <f t="shared" si="16"/>
        <v>1</v>
      </c>
      <c r="AS81" s="125"/>
      <c r="AT81" s="125"/>
      <c r="AU81" s="125"/>
      <c r="AV81" s="137"/>
      <c r="AW81" s="137"/>
      <c r="AX81" s="137"/>
      <c r="AY81" s="135"/>
      <c r="AZ81" s="135"/>
      <c r="BA81" s="135"/>
    </row>
    <row r="82" spans="1:53" ht="25.5" x14ac:dyDescent="0.25">
      <c r="A82" s="117" t="s">
        <v>1314</v>
      </c>
      <c r="B82" s="117" t="s">
        <v>608</v>
      </c>
      <c r="C82" s="117" t="s">
        <v>611</v>
      </c>
      <c r="D82" s="117" t="s">
        <v>149</v>
      </c>
      <c r="E82" s="117">
        <v>400</v>
      </c>
      <c r="F82" s="116" t="s">
        <v>612</v>
      </c>
      <c r="G82" s="118">
        <v>1</v>
      </c>
      <c r="H82" s="119"/>
      <c r="I82" s="120"/>
      <c r="J82" s="121"/>
      <c r="K82" s="122"/>
      <c r="L82" s="123"/>
      <c r="M82" s="124"/>
      <c r="N82" s="125"/>
      <c r="O82" s="126"/>
      <c r="P82" s="125"/>
      <c r="Q82" s="125"/>
      <c r="R82" s="126"/>
      <c r="S82" s="125"/>
      <c r="T82" s="126"/>
      <c r="U82" s="125"/>
      <c r="V82" s="126"/>
      <c r="W82" s="127"/>
      <c r="X82" s="125"/>
      <c r="Y82" s="126"/>
      <c r="Z82" s="125"/>
      <c r="AA82" s="126"/>
      <c r="AB82" s="125"/>
      <c r="AC82" s="126"/>
      <c r="AD82" s="125"/>
      <c r="AE82" s="128"/>
      <c r="AF82" s="129"/>
      <c r="AG82" s="130"/>
      <c r="AH82" s="131"/>
      <c r="AI82" s="123">
        <v>2</v>
      </c>
      <c r="AJ82" s="132"/>
      <c r="AK82" s="133"/>
      <c r="AL82" s="125"/>
      <c r="AM82" s="125"/>
      <c r="AN82" s="127"/>
      <c r="AO82" s="117">
        <f t="shared" si="16"/>
        <v>2</v>
      </c>
      <c r="AS82" s="125"/>
      <c r="AT82" s="125"/>
      <c r="AU82" s="125"/>
      <c r="AV82" s="135"/>
      <c r="AW82" s="135"/>
      <c r="AX82" s="135"/>
      <c r="AY82" s="135"/>
      <c r="AZ82" s="135"/>
      <c r="BA82" s="135"/>
    </row>
    <row r="83" spans="1:53" ht="25.5" x14ac:dyDescent="0.25">
      <c r="A83" s="117" t="s">
        <v>1314</v>
      </c>
      <c r="B83" s="117" t="s">
        <v>628</v>
      </c>
      <c r="C83" s="117" t="s">
        <v>83</v>
      </c>
      <c r="D83" s="117" t="s">
        <v>149</v>
      </c>
      <c r="E83" s="117">
        <v>1600</v>
      </c>
      <c r="F83" s="116" t="s">
        <v>85</v>
      </c>
      <c r="G83" s="118"/>
      <c r="H83" s="119"/>
      <c r="I83" s="120">
        <v>2</v>
      </c>
      <c r="J83" s="121"/>
      <c r="K83" s="122"/>
      <c r="L83" s="123"/>
      <c r="M83" s="124"/>
      <c r="N83" s="125"/>
      <c r="O83" s="126"/>
      <c r="P83" s="125"/>
      <c r="Q83" s="125"/>
      <c r="R83" s="126"/>
      <c r="S83" s="125"/>
      <c r="T83" s="126"/>
      <c r="U83" s="125"/>
      <c r="V83" s="126"/>
      <c r="W83" s="127"/>
      <c r="X83" s="125" t="s">
        <v>13</v>
      </c>
      <c r="Y83" s="126"/>
      <c r="Z83" s="125"/>
      <c r="AA83" s="126"/>
      <c r="AB83" s="125"/>
      <c r="AC83" s="126"/>
      <c r="AD83" s="125"/>
      <c r="AE83" s="128"/>
      <c r="AF83" s="129"/>
      <c r="AG83" s="130"/>
      <c r="AH83" s="131"/>
      <c r="AI83" s="123">
        <v>1</v>
      </c>
      <c r="AJ83" s="132"/>
      <c r="AK83" s="133"/>
      <c r="AL83" s="125"/>
      <c r="AM83" s="125"/>
      <c r="AN83" s="127"/>
      <c r="AO83" s="117">
        <f t="shared" si="16"/>
        <v>1</v>
      </c>
      <c r="AS83" s="125"/>
      <c r="AT83" s="125"/>
      <c r="AU83" s="125"/>
      <c r="AV83" s="137"/>
      <c r="AW83" s="137"/>
      <c r="AX83" s="137"/>
      <c r="AY83" s="135"/>
      <c r="AZ83" s="135"/>
      <c r="BA83" s="135"/>
    </row>
    <row r="84" spans="1:53" ht="25.5" x14ac:dyDescent="0.25">
      <c r="A84" s="117" t="s">
        <v>1314</v>
      </c>
      <c r="B84" s="117" t="s">
        <v>730</v>
      </c>
      <c r="C84" s="117" t="s">
        <v>773</v>
      </c>
      <c r="D84" s="117" t="s">
        <v>149</v>
      </c>
      <c r="E84" s="117">
        <v>800</v>
      </c>
      <c r="F84" s="116" t="s">
        <v>774</v>
      </c>
      <c r="G84" s="118"/>
      <c r="H84" s="119"/>
      <c r="I84" s="120"/>
      <c r="J84" s="121"/>
      <c r="K84" s="122"/>
      <c r="L84" s="123"/>
      <c r="M84" s="124"/>
      <c r="N84" s="125"/>
      <c r="O84" s="126"/>
      <c r="P84" s="125"/>
      <c r="Q84" s="125"/>
      <c r="R84" s="126"/>
      <c r="S84" s="125"/>
      <c r="T84" s="126"/>
      <c r="U84" s="125"/>
      <c r="V84" s="126"/>
      <c r="W84" s="127"/>
      <c r="X84" s="125"/>
      <c r="Y84" s="126"/>
      <c r="Z84" s="125"/>
      <c r="AA84" s="126"/>
      <c r="AB84" s="125"/>
      <c r="AC84" s="126"/>
      <c r="AD84" s="125"/>
      <c r="AE84" s="128"/>
      <c r="AF84" s="129"/>
      <c r="AG84" s="130"/>
      <c r="AH84" s="131"/>
      <c r="AI84" s="123">
        <v>2</v>
      </c>
      <c r="AJ84" s="132"/>
      <c r="AK84" s="133"/>
      <c r="AL84" s="125"/>
      <c r="AM84" s="125"/>
      <c r="AN84" s="127"/>
      <c r="AO84" s="117">
        <f t="shared" si="16"/>
        <v>2</v>
      </c>
      <c r="AS84" s="125"/>
      <c r="AT84" s="125"/>
      <c r="AU84" s="125"/>
      <c r="AV84" s="135"/>
      <c r="AW84" s="135"/>
      <c r="AX84" s="135"/>
      <c r="AY84" s="135"/>
      <c r="AZ84" s="135"/>
      <c r="BA84" s="135"/>
    </row>
    <row r="85" spans="1:53" ht="25.5" x14ac:dyDescent="0.25">
      <c r="A85" s="117" t="s">
        <v>1314</v>
      </c>
      <c r="B85" s="117" t="s">
        <v>1346</v>
      </c>
      <c r="C85" s="116" t="s">
        <v>1359</v>
      </c>
      <c r="D85" s="117" t="s">
        <v>149</v>
      </c>
      <c r="E85" s="117">
        <v>500</v>
      </c>
      <c r="F85" s="116" t="s">
        <v>1360</v>
      </c>
      <c r="G85" s="118"/>
      <c r="H85" s="119"/>
      <c r="I85" s="120"/>
      <c r="J85" s="121"/>
      <c r="K85" s="122"/>
      <c r="L85" s="123"/>
      <c r="M85" s="124"/>
      <c r="N85" s="125"/>
      <c r="O85" s="126"/>
      <c r="P85" s="125"/>
      <c r="Q85" s="125"/>
      <c r="R85" s="126"/>
      <c r="S85" s="125"/>
      <c r="T85" s="126"/>
      <c r="U85" s="125"/>
      <c r="V85" s="126"/>
      <c r="W85" s="127"/>
      <c r="X85" s="125"/>
      <c r="Y85" s="126"/>
      <c r="Z85" s="125"/>
      <c r="AA85" s="126"/>
      <c r="AB85" s="125"/>
      <c r="AC85" s="126"/>
      <c r="AD85" s="125"/>
      <c r="AE85" s="128"/>
      <c r="AF85" s="129"/>
      <c r="AG85" s="130"/>
      <c r="AH85" s="131"/>
      <c r="AI85" s="123"/>
      <c r="AJ85" s="132"/>
      <c r="AK85" s="133">
        <v>1</v>
      </c>
      <c r="AL85" s="125"/>
      <c r="AM85" s="125"/>
      <c r="AN85" s="127"/>
      <c r="AO85" s="117">
        <f t="shared" si="16"/>
        <v>1</v>
      </c>
      <c r="AS85" s="125"/>
      <c r="AT85" s="125"/>
      <c r="AU85" s="125"/>
      <c r="AV85" s="135"/>
      <c r="AW85" s="135"/>
      <c r="AX85" s="135"/>
      <c r="AY85" s="135"/>
      <c r="AZ85" s="135"/>
      <c r="BA85" s="135"/>
    </row>
    <row r="86" spans="1:53" x14ac:dyDescent="0.25">
      <c r="A86" s="117" t="s">
        <v>1314</v>
      </c>
      <c r="B86" s="117" t="s">
        <v>608</v>
      </c>
      <c r="C86" s="117" t="s">
        <v>617</v>
      </c>
      <c r="D86" s="117" t="s">
        <v>149</v>
      </c>
      <c r="E86" s="117">
        <v>1200</v>
      </c>
      <c r="F86" s="134" t="s">
        <v>618</v>
      </c>
      <c r="G86" s="118"/>
      <c r="H86" s="119">
        <v>1</v>
      </c>
      <c r="I86" s="120"/>
      <c r="J86" s="121"/>
      <c r="K86" s="122"/>
      <c r="L86" s="123"/>
      <c r="M86" s="124"/>
      <c r="N86" s="125"/>
      <c r="O86" s="126"/>
      <c r="P86" s="125"/>
      <c r="Q86" s="125"/>
      <c r="R86" s="126"/>
      <c r="S86" s="125"/>
      <c r="T86" s="126"/>
      <c r="U86" s="125"/>
      <c r="V86" s="126"/>
      <c r="W86" s="127"/>
      <c r="X86" s="125"/>
      <c r="Y86" s="126"/>
      <c r="Z86" s="125"/>
      <c r="AA86" s="126"/>
      <c r="AB86" s="125"/>
      <c r="AC86" s="126"/>
      <c r="AD86" s="125" t="s">
        <v>13</v>
      </c>
      <c r="AE86" s="128">
        <v>2</v>
      </c>
      <c r="AF86" s="129"/>
      <c r="AG86" s="130"/>
      <c r="AH86" s="131"/>
      <c r="AI86" s="123"/>
      <c r="AJ86" s="132"/>
      <c r="AK86" s="133"/>
      <c r="AL86" s="125"/>
      <c r="AM86" s="125"/>
      <c r="AN86" s="127"/>
      <c r="AO86" s="117">
        <f t="shared" si="16"/>
        <v>2</v>
      </c>
      <c r="AS86" s="125"/>
      <c r="AT86" s="125"/>
      <c r="AU86" s="125"/>
      <c r="AV86" s="135"/>
      <c r="AW86" s="135"/>
      <c r="AX86" s="135"/>
      <c r="AY86" s="135"/>
      <c r="AZ86" s="135"/>
      <c r="BA86" s="135"/>
    </row>
    <row r="87" spans="1:53" ht="25.5" x14ac:dyDescent="0.25">
      <c r="A87" s="117" t="s">
        <v>1314</v>
      </c>
      <c r="B87" s="117" t="s">
        <v>628</v>
      </c>
      <c r="C87" s="117" t="s">
        <v>1289</v>
      </c>
      <c r="D87" s="117" t="s">
        <v>149</v>
      </c>
      <c r="E87" s="117">
        <v>1600</v>
      </c>
      <c r="F87" s="116"/>
      <c r="G87" s="118">
        <v>2</v>
      </c>
      <c r="H87" s="119"/>
      <c r="I87" s="120"/>
      <c r="J87" s="121"/>
      <c r="K87" s="122"/>
      <c r="L87" s="123"/>
      <c r="M87" s="124"/>
      <c r="N87" s="125"/>
      <c r="O87" s="126"/>
      <c r="P87" s="125"/>
      <c r="Q87" s="125"/>
      <c r="R87" s="126"/>
      <c r="S87" s="125"/>
      <c r="T87" s="126"/>
      <c r="U87" s="125"/>
      <c r="V87" s="126"/>
      <c r="W87" s="127"/>
      <c r="X87" s="125"/>
      <c r="Y87" s="126"/>
      <c r="Z87" s="125"/>
      <c r="AA87" s="126" t="s">
        <v>13</v>
      </c>
      <c r="AB87" s="125" t="s">
        <v>13</v>
      </c>
      <c r="AC87" s="126"/>
      <c r="AD87" s="125"/>
      <c r="AE87" s="128"/>
      <c r="AF87" s="129"/>
      <c r="AG87" s="130">
        <v>1</v>
      </c>
      <c r="AH87" s="131"/>
      <c r="AI87" s="123"/>
      <c r="AJ87" s="132"/>
      <c r="AK87" s="133"/>
      <c r="AL87" s="125"/>
      <c r="AM87" s="125"/>
      <c r="AN87" s="127"/>
      <c r="AO87" s="117">
        <f t="shared" si="16"/>
        <v>1</v>
      </c>
      <c r="AS87" s="125"/>
      <c r="AT87" s="125"/>
      <c r="AU87" s="125"/>
      <c r="AY87" s="135"/>
      <c r="AZ87" s="135"/>
      <c r="BA87" s="135"/>
    </row>
    <row r="88" spans="1:53" x14ac:dyDescent="0.25">
      <c r="A88" s="117" t="s">
        <v>1314</v>
      </c>
      <c r="B88" s="117" t="s">
        <v>628</v>
      </c>
      <c r="C88" s="117" t="s">
        <v>129</v>
      </c>
      <c r="D88" s="117" t="s">
        <v>149</v>
      </c>
      <c r="E88" s="117">
        <v>1800</v>
      </c>
      <c r="F88" s="116" t="s">
        <v>130</v>
      </c>
      <c r="G88" s="118">
        <v>3</v>
      </c>
      <c r="H88" s="119"/>
      <c r="I88" s="120"/>
      <c r="J88" s="121"/>
      <c r="K88" s="122"/>
      <c r="L88" s="123"/>
      <c r="M88" s="124"/>
      <c r="N88" s="125"/>
      <c r="O88" s="126"/>
      <c r="P88" s="125"/>
      <c r="Q88" s="125"/>
      <c r="R88" s="126"/>
      <c r="S88" s="125"/>
      <c r="T88" s="126"/>
      <c r="U88" s="125"/>
      <c r="V88" s="126"/>
      <c r="W88" s="127"/>
      <c r="X88" s="125"/>
      <c r="Y88" s="126"/>
      <c r="Z88" s="125"/>
      <c r="AA88" s="126"/>
      <c r="AB88" s="125" t="s">
        <v>13</v>
      </c>
      <c r="AC88" s="126"/>
      <c r="AD88" s="125" t="s">
        <v>13</v>
      </c>
      <c r="AE88" s="128"/>
      <c r="AF88" s="129"/>
      <c r="AG88" s="130">
        <v>1</v>
      </c>
      <c r="AH88" s="131"/>
      <c r="AI88" s="123"/>
      <c r="AJ88" s="132"/>
      <c r="AK88" s="133"/>
      <c r="AL88" s="125"/>
      <c r="AM88" s="125"/>
      <c r="AN88" s="127"/>
      <c r="AO88" s="117">
        <f t="shared" si="16"/>
        <v>1</v>
      </c>
      <c r="AS88" s="125"/>
      <c r="AT88" s="125"/>
      <c r="AU88" s="125"/>
      <c r="AY88" s="135"/>
      <c r="AZ88" s="135"/>
      <c r="BA88" s="135"/>
    </row>
    <row r="89" spans="1:53" ht="38.25" x14ac:dyDescent="0.25">
      <c r="A89" s="117" t="s">
        <v>1314</v>
      </c>
      <c r="B89" s="117" t="s">
        <v>608</v>
      </c>
      <c r="C89" s="117" t="s">
        <v>622</v>
      </c>
      <c r="D89" s="117" t="s">
        <v>149</v>
      </c>
      <c r="E89" s="117">
        <v>1200</v>
      </c>
      <c r="F89" s="116" t="s">
        <v>623</v>
      </c>
      <c r="G89" s="118"/>
      <c r="H89" s="119">
        <v>1</v>
      </c>
      <c r="I89" s="120">
        <v>1</v>
      </c>
      <c r="J89" s="121"/>
      <c r="K89" s="122"/>
      <c r="L89" s="123"/>
      <c r="M89" s="124"/>
      <c r="N89" s="125"/>
      <c r="O89" s="126"/>
      <c r="P89" s="125"/>
      <c r="Q89" s="125"/>
      <c r="R89" s="126"/>
      <c r="S89" s="125"/>
      <c r="T89" s="126"/>
      <c r="U89" s="125"/>
      <c r="V89" s="126"/>
      <c r="W89" s="127"/>
      <c r="X89" s="125"/>
      <c r="Y89" s="126"/>
      <c r="Z89" s="125"/>
      <c r="AA89" s="126"/>
      <c r="AB89" s="125"/>
      <c r="AC89" s="126"/>
      <c r="AD89" s="125"/>
      <c r="AE89" s="128"/>
      <c r="AF89" s="129">
        <v>2</v>
      </c>
      <c r="AG89" s="130"/>
      <c r="AH89" s="131"/>
      <c r="AI89" s="123"/>
      <c r="AJ89" s="132"/>
      <c r="AK89" s="133"/>
      <c r="AL89" s="125"/>
      <c r="AM89" s="125"/>
      <c r="AN89" s="127"/>
      <c r="AO89" s="117">
        <f t="shared" si="16"/>
        <v>2</v>
      </c>
      <c r="AS89" s="125"/>
      <c r="AT89" s="125"/>
      <c r="AU89" s="125"/>
      <c r="AV89" s="135"/>
      <c r="AW89" s="135"/>
      <c r="AX89" s="135"/>
      <c r="AY89" s="135"/>
      <c r="AZ89" s="135"/>
      <c r="BA89" s="135"/>
    </row>
    <row r="90" spans="1:53" x14ac:dyDescent="0.25">
      <c r="A90" s="117" t="s">
        <v>1314</v>
      </c>
      <c r="B90" s="117" t="s">
        <v>628</v>
      </c>
      <c r="C90" s="117" t="s">
        <v>118</v>
      </c>
      <c r="D90" s="117" t="s">
        <v>149</v>
      </c>
      <c r="E90" s="117">
        <v>200</v>
      </c>
      <c r="F90" s="116"/>
      <c r="G90" s="118" t="s">
        <v>119</v>
      </c>
      <c r="H90" s="119"/>
      <c r="I90" s="120"/>
      <c r="J90" s="121"/>
      <c r="K90" s="122"/>
      <c r="L90" s="123"/>
      <c r="M90" s="124"/>
      <c r="N90" s="125"/>
      <c r="O90" s="126"/>
      <c r="P90" s="125"/>
      <c r="Q90" s="125"/>
      <c r="R90" s="126"/>
      <c r="S90" s="125"/>
      <c r="T90" s="126"/>
      <c r="U90" s="125"/>
      <c r="V90" s="126"/>
      <c r="W90" s="127"/>
      <c r="X90" s="125"/>
      <c r="Y90" s="126"/>
      <c r="Z90" s="125"/>
      <c r="AA90" s="126"/>
      <c r="AB90" s="125"/>
      <c r="AC90" s="126"/>
      <c r="AD90" s="125"/>
      <c r="AE90" s="128"/>
      <c r="AF90" s="129"/>
      <c r="AG90" s="130"/>
      <c r="AH90" s="131">
        <v>1</v>
      </c>
      <c r="AI90" s="123"/>
      <c r="AJ90" s="132"/>
      <c r="AK90" s="133"/>
      <c r="AL90" s="125"/>
      <c r="AM90" s="125"/>
      <c r="AN90" s="127"/>
      <c r="AO90" s="117">
        <f t="shared" si="16"/>
        <v>1</v>
      </c>
      <c r="AS90" s="125"/>
      <c r="AT90" s="125"/>
      <c r="AU90" s="125"/>
      <c r="AV90" s="135"/>
      <c r="AW90" s="135"/>
      <c r="AX90" s="135"/>
      <c r="AY90" s="135"/>
      <c r="AZ90" s="135"/>
      <c r="BA90" s="135"/>
    </row>
    <row r="91" spans="1:53" ht="25.5" x14ac:dyDescent="0.25">
      <c r="A91" s="117" t="s">
        <v>1314</v>
      </c>
      <c r="B91" s="117" t="s">
        <v>730</v>
      </c>
      <c r="C91" s="117" t="s">
        <v>779</v>
      </c>
      <c r="D91" s="117" t="s">
        <v>149</v>
      </c>
      <c r="E91" s="117">
        <v>600</v>
      </c>
      <c r="F91" s="116" t="s">
        <v>780</v>
      </c>
      <c r="G91" s="118">
        <v>1</v>
      </c>
      <c r="H91" s="119"/>
      <c r="I91" s="120"/>
      <c r="J91" s="121"/>
      <c r="K91" s="122"/>
      <c r="L91" s="123"/>
      <c r="M91" s="124"/>
      <c r="N91" s="125"/>
      <c r="O91" s="126"/>
      <c r="P91" s="125"/>
      <c r="Q91" s="125"/>
      <c r="R91" s="126"/>
      <c r="S91" s="125"/>
      <c r="T91" s="126"/>
      <c r="U91" s="125"/>
      <c r="V91" s="126"/>
      <c r="W91" s="127"/>
      <c r="X91" s="125"/>
      <c r="Y91" s="126"/>
      <c r="Z91" s="125"/>
      <c r="AA91" s="126"/>
      <c r="AB91" s="125" t="s">
        <v>13</v>
      </c>
      <c r="AC91" s="126"/>
      <c r="AD91" s="125"/>
      <c r="AE91" s="128"/>
      <c r="AF91" s="129">
        <v>1</v>
      </c>
      <c r="AG91" s="130"/>
      <c r="AH91" s="131"/>
      <c r="AI91" s="123"/>
      <c r="AJ91" s="132"/>
      <c r="AK91" s="133"/>
      <c r="AL91" s="125"/>
      <c r="AM91" s="125"/>
      <c r="AN91" s="127"/>
      <c r="AO91" s="117">
        <f t="shared" si="16"/>
        <v>1</v>
      </c>
      <c r="AS91" s="125"/>
      <c r="AT91" s="125"/>
      <c r="AU91" s="125"/>
      <c r="AV91" s="135"/>
      <c r="AW91" s="135"/>
      <c r="AX91" s="135"/>
      <c r="AY91" s="135"/>
      <c r="AZ91" s="135"/>
      <c r="BA91" s="135"/>
    </row>
    <row r="92" spans="1:53" ht="25.5" x14ac:dyDescent="0.25">
      <c r="A92" s="117" t="s">
        <v>1314</v>
      </c>
      <c r="B92" s="117" t="s">
        <v>730</v>
      </c>
      <c r="C92" s="117" t="s">
        <v>754</v>
      </c>
      <c r="D92" s="117" t="s">
        <v>149</v>
      </c>
      <c r="E92" s="117">
        <v>1000</v>
      </c>
      <c r="F92" s="116" t="s">
        <v>612</v>
      </c>
      <c r="G92" s="118">
        <v>1</v>
      </c>
      <c r="H92" s="119">
        <v>1</v>
      </c>
      <c r="I92" s="120"/>
      <c r="J92" s="121"/>
      <c r="K92" s="122"/>
      <c r="L92" s="123"/>
      <c r="M92" s="124"/>
      <c r="N92" s="125"/>
      <c r="O92" s="126"/>
      <c r="P92" s="125"/>
      <c r="Q92" s="125"/>
      <c r="R92" s="126"/>
      <c r="S92" s="125"/>
      <c r="T92" s="126"/>
      <c r="U92" s="125"/>
      <c r="V92" s="126"/>
      <c r="W92" s="127"/>
      <c r="X92" s="125"/>
      <c r="Y92" s="126"/>
      <c r="Z92" s="125"/>
      <c r="AA92" s="126"/>
      <c r="AB92" s="125"/>
      <c r="AC92" s="126"/>
      <c r="AD92" s="125"/>
      <c r="AE92" s="128">
        <v>1</v>
      </c>
      <c r="AF92" s="129"/>
      <c r="AG92" s="130"/>
      <c r="AH92" s="131"/>
      <c r="AI92" s="123"/>
      <c r="AJ92" s="132"/>
      <c r="AK92" s="133"/>
      <c r="AL92" s="125"/>
      <c r="AM92" s="125"/>
      <c r="AN92" s="127"/>
      <c r="AO92" s="117">
        <f t="shared" si="16"/>
        <v>1</v>
      </c>
      <c r="AS92" s="125"/>
      <c r="AT92" s="125"/>
      <c r="AU92" s="125"/>
      <c r="AV92" s="135"/>
      <c r="AW92" s="135"/>
      <c r="AX92" s="135"/>
      <c r="AY92" s="135"/>
      <c r="AZ92" s="135"/>
      <c r="BA92" s="135"/>
    </row>
    <row r="93" spans="1:53" ht="38.25" x14ac:dyDescent="0.25">
      <c r="A93" s="117" t="s">
        <v>1314</v>
      </c>
      <c r="B93" s="117" t="s">
        <v>730</v>
      </c>
      <c r="C93" s="117" t="s">
        <v>797</v>
      </c>
      <c r="D93" s="117" t="s">
        <v>149</v>
      </c>
      <c r="E93" s="117">
        <v>1000</v>
      </c>
      <c r="F93" s="116" t="s">
        <v>798</v>
      </c>
      <c r="G93" s="118"/>
      <c r="H93" s="119"/>
      <c r="I93" s="120"/>
      <c r="J93" s="121"/>
      <c r="K93" s="122"/>
      <c r="L93" s="123"/>
      <c r="M93" s="124"/>
      <c r="N93" s="125"/>
      <c r="O93" s="126"/>
      <c r="P93" s="125"/>
      <c r="Q93" s="125"/>
      <c r="R93" s="126"/>
      <c r="S93" s="125"/>
      <c r="T93" s="126"/>
      <c r="U93" s="125"/>
      <c r="V93" s="126"/>
      <c r="W93" s="127"/>
      <c r="X93" s="125"/>
      <c r="Y93" s="126"/>
      <c r="Z93" s="125" t="s">
        <v>13</v>
      </c>
      <c r="AA93" s="126"/>
      <c r="AB93" s="125"/>
      <c r="AC93" s="126"/>
      <c r="AD93" s="125"/>
      <c r="AE93" s="128">
        <v>1</v>
      </c>
      <c r="AF93" s="129"/>
      <c r="AG93" s="130"/>
      <c r="AH93" s="131"/>
      <c r="AI93" s="123"/>
      <c r="AJ93" s="132"/>
      <c r="AK93" s="133"/>
      <c r="AL93" s="125"/>
      <c r="AM93" s="125"/>
      <c r="AN93" s="127"/>
      <c r="AO93" s="117">
        <f t="shared" si="16"/>
        <v>1</v>
      </c>
      <c r="AS93" s="125"/>
      <c r="AT93" s="125"/>
      <c r="AU93" s="125"/>
      <c r="AV93" s="135"/>
      <c r="AW93" s="135"/>
      <c r="AX93" s="135"/>
      <c r="AY93" s="135"/>
      <c r="AZ93" s="135"/>
      <c r="BA93" s="135"/>
    </row>
    <row r="94" spans="1:53" x14ac:dyDescent="0.25">
      <c r="A94" s="117" t="s">
        <v>1314</v>
      </c>
      <c r="B94" s="117" t="s">
        <v>730</v>
      </c>
      <c r="C94" s="117" t="s">
        <v>753</v>
      </c>
      <c r="D94" s="117" t="s">
        <v>149</v>
      </c>
      <c r="E94" s="117">
        <v>600</v>
      </c>
      <c r="F94" s="134" t="s">
        <v>755</v>
      </c>
      <c r="G94" s="118">
        <v>1</v>
      </c>
      <c r="H94" s="119"/>
      <c r="I94" s="120"/>
      <c r="J94" s="121"/>
      <c r="K94" s="122"/>
      <c r="L94" s="123"/>
      <c r="M94" s="124"/>
      <c r="N94" s="125"/>
      <c r="O94" s="126"/>
      <c r="P94" s="125"/>
      <c r="Q94" s="125"/>
      <c r="R94" s="126"/>
      <c r="S94" s="125"/>
      <c r="T94" s="126"/>
      <c r="U94" s="125"/>
      <c r="V94" s="126"/>
      <c r="W94" s="127"/>
      <c r="X94" s="125"/>
      <c r="Y94" s="126"/>
      <c r="Z94" s="125"/>
      <c r="AA94" s="126"/>
      <c r="AB94" s="125" t="s">
        <v>13</v>
      </c>
      <c r="AC94" s="126"/>
      <c r="AD94" s="125"/>
      <c r="AE94" s="128">
        <v>1</v>
      </c>
      <c r="AF94" s="129"/>
      <c r="AG94" s="130"/>
      <c r="AH94" s="131"/>
      <c r="AI94" s="123"/>
      <c r="AJ94" s="132"/>
      <c r="AK94" s="133"/>
      <c r="AL94" s="125"/>
      <c r="AM94" s="125"/>
      <c r="AN94" s="127"/>
      <c r="AO94" s="117">
        <f t="shared" si="16"/>
        <v>1</v>
      </c>
      <c r="AS94" s="125"/>
      <c r="AT94" s="125"/>
      <c r="AU94" s="125"/>
      <c r="AV94" s="135"/>
      <c r="AW94" s="135"/>
      <c r="AX94" s="135"/>
      <c r="AY94" s="135"/>
      <c r="AZ94" s="135"/>
      <c r="BA94" s="135"/>
    </row>
    <row r="95" spans="1:53" x14ac:dyDescent="0.25">
      <c r="A95" s="117" t="s">
        <v>1314</v>
      </c>
      <c r="B95" s="117" t="s">
        <v>628</v>
      </c>
      <c r="C95" s="117" t="s">
        <v>42</v>
      </c>
      <c r="D95" s="117" t="s">
        <v>149</v>
      </c>
      <c r="E95" s="117">
        <v>400</v>
      </c>
      <c r="F95" s="116"/>
      <c r="G95" s="118" t="s">
        <v>40</v>
      </c>
      <c r="H95" s="119"/>
      <c r="I95" s="120"/>
      <c r="J95" s="121"/>
      <c r="K95" s="122"/>
      <c r="L95" s="123"/>
      <c r="M95" s="124"/>
      <c r="N95" s="125"/>
      <c r="O95" s="126"/>
      <c r="P95" s="125"/>
      <c r="Q95" s="125"/>
      <c r="R95" s="126"/>
      <c r="S95" s="125"/>
      <c r="T95" s="126"/>
      <c r="U95" s="125"/>
      <c r="V95" s="126"/>
      <c r="W95" s="127"/>
      <c r="X95" s="125"/>
      <c r="Y95" s="126"/>
      <c r="Z95" s="125"/>
      <c r="AA95" s="126"/>
      <c r="AB95" s="125"/>
      <c r="AC95" s="126"/>
      <c r="AD95" s="125" t="s">
        <v>39</v>
      </c>
      <c r="AE95" s="128">
        <v>1</v>
      </c>
      <c r="AF95" s="129">
        <v>1</v>
      </c>
      <c r="AG95" s="130">
        <v>2</v>
      </c>
      <c r="AH95" s="131"/>
      <c r="AI95" s="123"/>
      <c r="AJ95" s="132"/>
      <c r="AK95" s="133"/>
      <c r="AL95" s="125"/>
      <c r="AM95" s="125"/>
      <c r="AN95" s="127"/>
      <c r="AO95" s="117">
        <f t="shared" si="16"/>
        <v>4</v>
      </c>
      <c r="AS95" s="125"/>
      <c r="AT95" s="125"/>
      <c r="AU95" s="125"/>
      <c r="AV95" s="135"/>
      <c r="AW95" s="135"/>
      <c r="AX95" s="135"/>
      <c r="AY95" s="135"/>
      <c r="AZ95" s="135"/>
      <c r="BA95" s="135"/>
    </row>
    <row r="96" spans="1:53" x14ac:dyDescent="0.25">
      <c r="A96" s="117" t="s">
        <v>1314</v>
      </c>
      <c r="B96" s="117" t="s">
        <v>1346</v>
      </c>
      <c r="C96" s="116" t="s">
        <v>1366</v>
      </c>
      <c r="D96" s="117" t="s">
        <v>149</v>
      </c>
      <c r="E96" s="117">
        <v>200</v>
      </c>
      <c r="F96" s="116" t="s">
        <v>1389</v>
      </c>
      <c r="G96" s="118"/>
      <c r="H96" s="119"/>
      <c r="I96" s="120"/>
      <c r="J96" s="121"/>
      <c r="K96" s="122"/>
      <c r="L96" s="123"/>
      <c r="M96" s="124"/>
      <c r="N96" s="125"/>
      <c r="O96" s="126"/>
      <c r="P96" s="125"/>
      <c r="Q96" s="125"/>
      <c r="R96" s="126"/>
      <c r="S96" s="125"/>
      <c r="T96" s="126"/>
      <c r="U96" s="125"/>
      <c r="V96" s="126"/>
      <c r="W96" s="127"/>
      <c r="X96" s="125"/>
      <c r="Y96" s="126"/>
      <c r="Z96" s="125"/>
      <c r="AA96" s="126"/>
      <c r="AB96" s="125"/>
      <c r="AC96" s="126"/>
      <c r="AD96" s="125"/>
      <c r="AE96" s="128"/>
      <c r="AF96" s="129"/>
      <c r="AG96" s="130">
        <v>2</v>
      </c>
      <c r="AH96" s="131"/>
      <c r="AI96" s="123"/>
      <c r="AJ96" s="132"/>
      <c r="AK96" s="133">
        <v>1</v>
      </c>
      <c r="AL96" s="125"/>
      <c r="AM96" s="125"/>
      <c r="AN96" s="127"/>
      <c r="AO96" s="117">
        <f t="shared" si="16"/>
        <v>3</v>
      </c>
      <c r="AS96" s="125"/>
      <c r="AT96" s="125"/>
      <c r="AU96" s="125"/>
      <c r="AV96" s="135"/>
      <c r="AW96" s="135"/>
      <c r="AX96" s="135"/>
      <c r="AY96" s="135"/>
      <c r="AZ96" s="135"/>
      <c r="BA96" s="135"/>
    </row>
    <row r="97" spans="1:53" x14ac:dyDescent="0.25">
      <c r="A97" s="117" t="s">
        <v>1314</v>
      </c>
      <c r="B97" s="117" t="s">
        <v>628</v>
      </c>
      <c r="C97" s="117" t="s">
        <v>120</v>
      </c>
      <c r="D97" s="117" t="s">
        <v>149</v>
      </c>
      <c r="E97" s="117">
        <v>200</v>
      </c>
      <c r="F97" s="116"/>
      <c r="G97" s="118"/>
      <c r="H97" s="119"/>
      <c r="I97" s="120"/>
      <c r="J97" s="121"/>
      <c r="K97" s="122"/>
      <c r="L97" s="123"/>
      <c r="M97" s="124"/>
      <c r="N97" s="125"/>
      <c r="O97" s="126"/>
      <c r="P97" s="125"/>
      <c r="Q97" s="125"/>
      <c r="R97" s="126"/>
      <c r="S97" s="125"/>
      <c r="T97" s="126"/>
      <c r="U97" s="125"/>
      <c r="V97" s="126"/>
      <c r="W97" s="127"/>
      <c r="X97" s="125"/>
      <c r="Y97" s="126"/>
      <c r="Z97" s="125"/>
      <c r="AA97" s="126" t="s">
        <v>39</v>
      </c>
      <c r="AB97" s="125"/>
      <c r="AC97" s="126"/>
      <c r="AD97" s="125"/>
      <c r="AE97" s="128"/>
      <c r="AF97" s="129"/>
      <c r="AG97" s="130">
        <v>2</v>
      </c>
      <c r="AH97" s="131">
        <v>2</v>
      </c>
      <c r="AI97" s="123"/>
      <c r="AJ97" s="132"/>
      <c r="AK97" s="133"/>
      <c r="AL97" s="125"/>
      <c r="AM97" s="125"/>
      <c r="AN97" s="127"/>
      <c r="AO97" s="117">
        <f t="shared" si="16"/>
        <v>4</v>
      </c>
      <c r="AS97" s="125"/>
      <c r="AT97" s="125"/>
      <c r="AU97" s="125"/>
      <c r="AV97" s="135"/>
      <c r="AW97" s="135"/>
      <c r="AX97" s="135"/>
      <c r="AY97" s="135"/>
      <c r="AZ97" s="135"/>
      <c r="BA97" s="135"/>
    </row>
    <row r="98" spans="1:53" ht="25.5" x14ac:dyDescent="0.25">
      <c r="A98" s="117" t="s">
        <v>1314</v>
      </c>
      <c r="B98" s="117" t="s">
        <v>833</v>
      </c>
      <c r="C98" s="117" t="s">
        <v>838</v>
      </c>
      <c r="D98" s="117" t="s">
        <v>149</v>
      </c>
      <c r="E98" s="117">
        <v>100</v>
      </c>
      <c r="F98" s="116" t="s">
        <v>839</v>
      </c>
      <c r="G98" s="118"/>
      <c r="H98" s="119"/>
      <c r="I98" s="120"/>
      <c r="J98" s="121"/>
      <c r="K98" s="122"/>
      <c r="L98" s="123"/>
      <c r="M98" s="124"/>
      <c r="N98" s="125"/>
      <c r="O98" s="126"/>
      <c r="P98" s="125"/>
      <c r="Q98" s="125"/>
      <c r="R98" s="126"/>
      <c r="S98" s="125"/>
      <c r="T98" s="126"/>
      <c r="U98" s="125"/>
      <c r="V98" s="126"/>
      <c r="W98" s="127"/>
      <c r="X98" s="125"/>
      <c r="Y98" s="126"/>
      <c r="Z98" s="125"/>
      <c r="AA98" s="126"/>
      <c r="AB98" s="125"/>
      <c r="AC98" s="126"/>
      <c r="AD98" s="125"/>
      <c r="AE98" s="128"/>
      <c r="AF98" s="129"/>
      <c r="AG98" s="130"/>
      <c r="AH98" s="131"/>
      <c r="AI98" s="123"/>
      <c r="AJ98" s="132">
        <v>2</v>
      </c>
      <c r="AK98" s="133"/>
      <c r="AL98" s="125"/>
      <c r="AM98" s="125"/>
      <c r="AN98" s="127"/>
      <c r="AO98" s="117">
        <f t="shared" si="16"/>
        <v>2</v>
      </c>
      <c r="AS98" s="125"/>
      <c r="AT98" s="125"/>
      <c r="AU98" s="125"/>
      <c r="AV98" s="135"/>
      <c r="AW98" s="135"/>
      <c r="AX98" s="135"/>
      <c r="AY98" s="135"/>
      <c r="AZ98" s="135"/>
      <c r="BA98" s="135"/>
    </row>
    <row r="99" spans="1:53" ht="25.5" x14ac:dyDescent="0.25">
      <c r="A99" s="117" t="s">
        <v>1314</v>
      </c>
      <c r="B99" s="117" t="s">
        <v>608</v>
      </c>
      <c r="C99" s="117" t="s">
        <v>626</v>
      </c>
      <c r="D99" s="117" t="s">
        <v>149</v>
      </c>
      <c r="E99" s="117">
        <v>1000</v>
      </c>
      <c r="F99" s="116" t="s">
        <v>627</v>
      </c>
      <c r="G99" s="118">
        <v>1</v>
      </c>
      <c r="H99" s="119"/>
      <c r="I99" s="120"/>
      <c r="J99" s="121"/>
      <c r="K99" s="122"/>
      <c r="L99" s="123"/>
      <c r="M99" s="124"/>
      <c r="N99" s="125"/>
      <c r="O99" s="126"/>
      <c r="P99" s="125"/>
      <c r="Q99" s="125"/>
      <c r="R99" s="126"/>
      <c r="S99" s="125"/>
      <c r="T99" s="126"/>
      <c r="U99" s="125"/>
      <c r="V99" s="126"/>
      <c r="W99" s="127"/>
      <c r="X99" s="125"/>
      <c r="Y99" s="126" t="s">
        <v>13</v>
      </c>
      <c r="Z99" s="125"/>
      <c r="AA99" s="126"/>
      <c r="AB99" s="125"/>
      <c r="AC99" s="126"/>
      <c r="AD99" s="125"/>
      <c r="AE99" s="128"/>
      <c r="AF99" s="129">
        <v>1</v>
      </c>
      <c r="AG99" s="130"/>
      <c r="AH99" s="131"/>
      <c r="AI99" s="123"/>
      <c r="AJ99" s="132"/>
      <c r="AK99" s="133"/>
      <c r="AL99" s="125"/>
      <c r="AM99" s="125"/>
      <c r="AN99" s="127"/>
      <c r="AO99" s="117">
        <f t="shared" si="16"/>
        <v>1</v>
      </c>
      <c r="AS99" s="125"/>
      <c r="AT99" s="125"/>
      <c r="AU99" s="125"/>
      <c r="AV99" s="135"/>
      <c r="AW99" s="135"/>
      <c r="AX99" s="135"/>
      <c r="AY99" s="135"/>
      <c r="AZ99" s="135"/>
      <c r="BA99" s="135"/>
    </row>
    <row r="100" spans="1:53" ht="25.5" x14ac:dyDescent="0.25">
      <c r="A100" s="117" t="s">
        <v>1314</v>
      </c>
      <c r="B100" s="117" t="s">
        <v>628</v>
      </c>
      <c r="C100" s="117" t="s">
        <v>128</v>
      </c>
      <c r="D100" s="117" t="s">
        <v>149</v>
      </c>
      <c r="E100" s="117">
        <v>1000</v>
      </c>
      <c r="F100" s="116"/>
      <c r="G100" s="118">
        <v>2</v>
      </c>
      <c r="H100" s="119"/>
      <c r="I100" s="120"/>
      <c r="J100" s="121"/>
      <c r="K100" s="122"/>
      <c r="L100" s="123"/>
      <c r="M100" s="124"/>
      <c r="N100" s="125"/>
      <c r="O100" s="126"/>
      <c r="P100" s="125"/>
      <c r="Q100" s="125"/>
      <c r="R100" s="126"/>
      <c r="S100" s="125"/>
      <c r="T100" s="126"/>
      <c r="U100" s="125"/>
      <c r="V100" s="126"/>
      <c r="W100" s="127"/>
      <c r="X100" s="125"/>
      <c r="Y100" s="126"/>
      <c r="Z100" s="125"/>
      <c r="AA100" s="126"/>
      <c r="AB100" s="125"/>
      <c r="AC100" s="126"/>
      <c r="AD100" s="125" t="s">
        <v>13</v>
      </c>
      <c r="AE100" s="128"/>
      <c r="AF100" s="129"/>
      <c r="AG100" s="130">
        <v>2</v>
      </c>
      <c r="AH100" s="131"/>
      <c r="AI100" s="123"/>
      <c r="AJ100" s="132"/>
      <c r="AK100" s="133"/>
      <c r="AL100" s="125"/>
      <c r="AM100" s="125"/>
      <c r="AN100" s="127"/>
      <c r="AO100" s="117">
        <f t="shared" si="16"/>
        <v>2</v>
      </c>
      <c r="AS100" s="125"/>
      <c r="AT100" s="125"/>
      <c r="AU100" s="125"/>
      <c r="AV100" s="135"/>
      <c r="AW100" s="135"/>
      <c r="AX100" s="135"/>
      <c r="AY100" s="135"/>
      <c r="AZ100" s="135"/>
      <c r="BA100" s="135"/>
    </row>
    <row r="101" spans="1:53" x14ac:dyDescent="0.25">
      <c r="A101" s="117" t="s">
        <v>1314</v>
      </c>
      <c r="B101" s="117" t="s">
        <v>628</v>
      </c>
      <c r="C101" s="117" t="s">
        <v>117</v>
      </c>
      <c r="D101" s="117" t="s">
        <v>149</v>
      </c>
      <c r="E101" s="117">
        <v>800</v>
      </c>
      <c r="F101" s="116"/>
      <c r="G101" s="118">
        <v>1</v>
      </c>
      <c r="H101" s="119"/>
      <c r="I101" s="120"/>
      <c r="J101" s="121"/>
      <c r="K101" s="122"/>
      <c r="L101" s="123"/>
      <c r="M101" s="124"/>
      <c r="N101" s="125"/>
      <c r="O101" s="126"/>
      <c r="P101" s="125"/>
      <c r="Q101" s="125"/>
      <c r="R101" s="126"/>
      <c r="S101" s="125"/>
      <c r="T101" s="126"/>
      <c r="U101" s="125"/>
      <c r="V101" s="126"/>
      <c r="W101" s="127"/>
      <c r="X101" s="125"/>
      <c r="Y101" s="126"/>
      <c r="Z101" s="125"/>
      <c r="AA101" s="126"/>
      <c r="AB101" s="125" t="s">
        <v>13</v>
      </c>
      <c r="AC101" s="126" t="s">
        <v>13</v>
      </c>
      <c r="AD101" s="125"/>
      <c r="AE101" s="128"/>
      <c r="AF101" s="129"/>
      <c r="AG101" s="130">
        <v>2</v>
      </c>
      <c r="AH101" s="131">
        <v>1</v>
      </c>
      <c r="AI101" s="123"/>
      <c r="AJ101" s="132"/>
      <c r="AK101" s="133"/>
      <c r="AL101" s="125"/>
      <c r="AM101" s="125"/>
      <c r="AN101" s="127"/>
      <c r="AO101" s="117">
        <f t="shared" si="16"/>
        <v>3</v>
      </c>
      <c r="AS101" s="125"/>
      <c r="AT101" s="125"/>
      <c r="AU101" s="125"/>
      <c r="AV101" s="135"/>
      <c r="AW101" s="135"/>
      <c r="AX101" s="135"/>
      <c r="AY101" s="135"/>
      <c r="AZ101" s="135"/>
      <c r="BA101" s="135"/>
    </row>
    <row r="102" spans="1:53" ht="25.5" x14ac:dyDescent="0.25">
      <c r="A102" s="117" t="s">
        <v>1314</v>
      </c>
      <c r="B102" s="117" t="s">
        <v>628</v>
      </c>
      <c r="C102" s="117" t="s">
        <v>38</v>
      </c>
      <c r="D102" s="117" t="s">
        <v>149</v>
      </c>
      <c r="E102" s="117">
        <v>400</v>
      </c>
      <c r="F102" s="116"/>
      <c r="G102" s="118"/>
      <c r="H102" s="119"/>
      <c r="I102" s="120" t="s">
        <v>40</v>
      </c>
      <c r="J102" s="121"/>
      <c r="K102" s="122"/>
      <c r="L102" s="123"/>
      <c r="M102" s="124"/>
      <c r="N102" s="125"/>
      <c r="O102" s="126"/>
      <c r="P102" s="125"/>
      <c r="Q102" s="125"/>
      <c r="R102" s="126"/>
      <c r="S102" s="125"/>
      <c r="T102" s="126"/>
      <c r="U102" s="125"/>
      <c r="V102" s="126"/>
      <c r="W102" s="127"/>
      <c r="X102" s="125" t="s">
        <v>39</v>
      </c>
      <c r="Y102" s="126"/>
      <c r="Z102" s="125"/>
      <c r="AA102" s="126"/>
      <c r="AB102" s="125"/>
      <c r="AC102" s="126"/>
      <c r="AD102" s="125"/>
      <c r="AE102" s="128">
        <v>1</v>
      </c>
      <c r="AF102" s="129">
        <v>1</v>
      </c>
      <c r="AG102" s="130"/>
      <c r="AH102" s="131"/>
      <c r="AI102" s="123"/>
      <c r="AJ102" s="132"/>
      <c r="AK102" s="133"/>
      <c r="AL102" s="125"/>
      <c r="AM102" s="125"/>
      <c r="AN102" s="127"/>
      <c r="AO102" s="117">
        <f t="shared" si="16"/>
        <v>2</v>
      </c>
      <c r="AS102" s="135"/>
      <c r="AT102" s="135"/>
      <c r="AU102" s="135"/>
      <c r="AV102" s="135"/>
      <c r="AW102" s="135"/>
      <c r="AX102" s="135"/>
      <c r="AY102" s="135"/>
      <c r="AZ102" s="135"/>
      <c r="BA102" s="135"/>
    </row>
    <row r="103" spans="1:53" ht="38.25" x14ac:dyDescent="0.25">
      <c r="A103" s="117" t="s">
        <v>1314</v>
      </c>
      <c r="B103" s="117" t="s">
        <v>833</v>
      </c>
      <c r="C103" s="117" t="s">
        <v>840</v>
      </c>
      <c r="D103" s="117" t="s">
        <v>149</v>
      </c>
      <c r="E103" s="117">
        <v>500</v>
      </c>
      <c r="F103" s="116" t="s">
        <v>841</v>
      </c>
      <c r="G103" s="118"/>
      <c r="H103" s="119"/>
      <c r="I103" s="120"/>
      <c r="J103" s="121"/>
      <c r="K103" s="122"/>
      <c r="L103" s="123"/>
      <c r="M103" s="124"/>
      <c r="N103" s="125"/>
      <c r="O103" s="126"/>
      <c r="P103" s="125"/>
      <c r="Q103" s="125"/>
      <c r="R103" s="126"/>
      <c r="S103" s="125"/>
      <c r="T103" s="126"/>
      <c r="U103" s="125"/>
      <c r="V103" s="126"/>
      <c r="W103" s="127"/>
      <c r="X103" s="125"/>
      <c r="Y103" s="126"/>
      <c r="Z103" s="125"/>
      <c r="AA103" s="126"/>
      <c r="AB103" s="125"/>
      <c r="AC103" s="126"/>
      <c r="AD103" s="125"/>
      <c r="AE103" s="128"/>
      <c r="AF103" s="129"/>
      <c r="AG103" s="130"/>
      <c r="AH103" s="131"/>
      <c r="AI103" s="123"/>
      <c r="AJ103" s="132">
        <v>1</v>
      </c>
      <c r="AK103" s="133"/>
      <c r="AL103" s="125"/>
      <c r="AM103" s="125"/>
      <c r="AN103" s="127"/>
      <c r="AO103" s="117">
        <f t="shared" si="16"/>
        <v>1</v>
      </c>
      <c r="AS103" s="135"/>
      <c r="AT103" s="135"/>
      <c r="AU103" s="135"/>
      <c r="AV103" s="135"/>
      <c r="AW103" s="135"/>
      <c r="AX103" s="135"/>
      <c r="AY103" s="135"/>
      <c r="AZ103" s="135"/>
      <c r="BA103" s="135"/>
    </row>
    <row r="104" spans="1:53" ht="25.5" x14ac:dyDescent="0.25">
      <c r="A104" s="117" t="s">
        <v>1314</v>
      </c>
      <c r="B104" s="117" t="s">
        <v>628</v>
      </c>
      <c r="C104" s="117" t="s">
        <v>1287</v>
      </c>
      <c r="D104" s="117" t="s">
        <v>149</v>
      </c>
      <c r="E104" s="117">
        <v>400</v>
      </c>
      <c r="F104" s="116"/>
      <c r="G104" s="118"/>
      <c r="H104" s="119" t="s">
        <v>40</v>
      </c>
      <c r="I104" s="120"/>
      <c r="J104" s="121"/>
      <c r="K104" s="122"/>
      <c r="L104" s="123"/>
      <c r="M104" s="124"/>
      <c r="N104" s="125"/>
      <c r="O104" s="126"/>
      <c r="P104" s="125"/>
      <c r="Q104" s="125"/>
      <c r="R104" s="126"/>
      <c r="S104" s="125"/>
      <c r="T104" s="126"/>
      <c r="U104" s="125"/>
      <c r="V104" s="126"/>
      <c r="W104" s="127"/>
      <c r="X104" s="125"/>
      <c r="Y104" s="126"/>
      <c r="Z104" s="125" t="s">
        <v>39</v>
      </c>
      <c r="AA104" s="126"/>
      <c r="AB104" s="125"/>
      <c r="AC104" s="126"/>
      <c r="AD104" s="125"/>
      <c r="AE104" s="128">
        <v>1</v>
      </c>
      <c r="AF104" s="129">
        <v>1</v>
      </c>
      <c r="AG104" s="130"/>
      <c r="AH104" s="131"/>
      <c r="AI104" s="123"/>
      <c r="AJ104" s="132"/>
      <c r="AK104" s="133"/>
      <c r="AL104" s="125"/>
      <c r="AM104" s="125"/>
      <c r="AN104" s="127"/>
      <c r="AO104" s="117">
        <f t="shared" si="16"/>
        <v>2</v>
      </c>
      <c r="AS104" s="135"/>
      <c r="AT104" s="135"/>
      <c r="AU104" s="135"/>
      <c r="AV104" s="135"/>
      <c r="AW104" s="135"/>
      <c r="AX104" s="135"/>
      <c r="AY104" s="135"/>
      <c r="AZ104" s="135"/>
      <c r="BA104" s="135"/>
    </row>
    <row r="105" spans="1:53" ht="25.5" x14ac:dyDescent="0.25">
      <c r="A105" s="117" t="s">
        <v>1314</v>
      </c>
      <c r="B105" s="117" t="s">
        <v>1346</v>
      </c>
      <c r="C105" s="116" t="s">
        <v>1354</v>
      </c>
      <c r="D105" s="117" t="s">
        <v>149</v>
      </c>
      <c r="E105" s="117">
        <v>500</v>
      </c>
      <c r="F105" s="116" t="s">
        <v>1400</v>
      </c>
      <c r="G105" s="118">
        <v>2</v>
      </c>
      <c r="H105" s="119"/>
      <c r="I105" s="120"/>
      <c r="J105" s="121"/>
      <c r="K105" s="122"/>
      <c r="L105" s="123"/>
      <c r="M105" s="124"/>
      <c r="N105" s="125"/>
      <c r="O105" s="126"/>
      <c r="P105" s="125"/>
      <c r="Q105" s="125"/>
      <c r="R105" s="126"/>
      <c r="S105" s="125"/>
      <c r="T105" s="126"/>
      <c r="U105" s="125"/>
      <c r="V105" s="126"/>
      <c r="W105" s="127"/>
      <c r="X105" s="125"/>
      <c r="Y105" s="126"/>
      <c r="Z105" s="125"/>
      <c r="AA105" s="126"/>
      <c r="AB105" s="125"/>
      <c r="AC105" s="126"/>
      <c r="AD105" s="125"/>
      <c r="AE105" s="128"/>
      <c r="AF105" s="129"/>
      <c r="AG105" s="130"/>
      <c r="AH105" s="131"/>
      <c r="AI105" s="123"/>
      <c r="AJ105" s="132"/>
      <c r="AK105" s="133">
        <v>1</v>
      </c>
      <c r="AL105" s="125"/>
      <c r="AM105" s="125"/>
      <c r="AN105" s="127"/>
      <c r="AO105" s="117">
        <f t="shared" si="16"/>
        <v>1</v>
      </c>
      <c r="AS105" s="135"/>
      <c r="AT105" s="135"/>
      <c r="AU105" s="135"/>
      <c r="AV105" s="135"/>
      <c r="AW105" s="135"/>
      <c r="AX105" s="135"/>
      <c r="AY105" s="135"/>
      <c r="AZ105" s="135"/>
      <c r="BA105" s="135"/>
    </row>
    <row r="106" spans="1:53" ht="26.25" thickBot="1" x14ac:dyDescent="0.3">
      <c r="A106" s="117" t="s">
        <v>1314</v>
      </c>
      <c r="B106" s="117" t="s">
        <v>1346</v>
      </c>
      <c r="C106" s="116" t="s">
        <v>1372</v>
      </c>
      <c r="D106" s="117" t="s">
        <v>149</v>
      </c>
      <c r="E106" s="117">
        <v>1000</v>
      </c>
      <c r="F106" s="116" t="s">
        <v>1373</v>
      </c>
      <c r="G106" s="118"/>
      <c r="H106" s="119"/>
      <c r="I106" s="120">
        <v>2</v>
      </c>
      <c r="J106" s="121"/>
      <c r="K106" s="122"/>
      <c r="L106" s="123"/>
      <c r="M106" s="124"/>
      <c r="N106" s="125"/>
      <c r="O106" s="126"/>
      <c r="P106" s="125"/>
      <c r="Q106" s="125"/>
      <c r="R106" s="126"/>
      <c r="S106" s="125"/>
      <c r="T106" s="126"/>
      <c r="U106" s="125"/>
      <c r="V106" s="126"/>
      <c r="W106" s="127" t="s">
        <v>13</v>
      </c>
      <c r="X106" s="125"/>
      <c r="Y106" s="126"/>
      <c r="Z106" s="125"/>
      <c r="AA106" s="126"/>
      <c r="AB106" s="125"/>
      <c r="AC106" s="126"/>
      <c r="AD106" s="125"/>
      <c r="AE106" s="128"/>
      <c r="AF106" s="129"/>
      <c r="AG106" s="130"/>
      <c r="AH106" s="131"/>
      <c r="AI106" s="123"/>
      <c r="AJ106" s="132"/>
      <c r="AK106" s="133">
        <v>1</v>
      </c>
      <c r="AL106" s="125"/>
      <c r="AM106" s="125"/>
      <c r="AN106" s="127"/>
      <c r="AO106" s="117">
        <f t="shared" si="16"/>
        <v>1</v>
      </c>
      <c r="AS106" s="135"/>
      <c r="AT106" s="135"/>
      <c r="AU106" s="135"/>
      <c r="AV106" s="135"/>
      <c r="AW106" s="135"/>
      <c r="AX106" s="135"/>
      <c r="AY106" s="135"/>
      <c r="AZ106" s="135"/>
      <c r="BA106" s="135"/>
    </row>
    <row r="107" spans="1:53" ht="26.25" thickTop="1" x14ac:dyDescent="0.25">
      <c r="A107" s="117" t="s">
        <v>1314</v>
      </c>
      <c r="B107" s="117" t="s">
        <v>628</v>
      </c>
      <c r="C107" s="117" t="s">
        <v>45</v>
      </c>
      <c r="D107" s="117" t="s">
        <v>149</v>
      </c>
      <c r="E107" s="117">
        <v>0</v>
      </c>
      <c r="F107" s="116" t="s">
        <v>46</v>
      </c>
      <c r="G107" s="118"/>
      <c r="H107" s="119"/>
      <c r="I107" s="120"/>
      <c r="J107" s="121"/>
      <c r="K107" s="122"/>
      <c r="L107" s="123"/>
      <c r="M107" s="124"/>
      <c r="N107" s="125"/>
      <c r="O107" s="126"/>
      <c r="P107" s="125"/>
      <c r="Q107" s="125"/>
      <c r="R107" s="126"/>
      <c r="S107" s="125"/>
      <c r="T107" s="126"/>
      <c r="U107" s="125"/>
      <c r="V107" s="126"/>
      <c r="W107" s="127"/>
      <c r="X107" s="125"/>
      <c r="Y107" s="126"/>
      <c r="Z107" s="125"/>
      <c r="AA107" s="126"/>
      <c r="AB107" s="125"/>
      <c r="AC107" s="126"/>
      <c r="AD107" s="125"/>
      <c r="AE107" s="128">
        <v>1</v>
      </c>
      <c r="AF107" s="129"/>
      <c r="AG107" s="130"/>
      <c r="AH107" s="131"/>
      <c r="AI107" s="123"/>
      <c r="AJ107" s="132"/>
      <c r="AK107" s="133"/>
      <c r="AL107" s="125"/>
      <c r="AM107" s="125"/>
      <c r="AN107" s="127"/>
      <c r="AO107" s="117">
        <f t="shared" si="16"/>
        <v>1</v>
      </c>
      <c r="AS107" s="136"/>
      <c r="AT107" s="136"/>
      <c r="AU107" s="136"/>
      <c r="AV107" s="135"/>
      <c r="AW107" s="135"/>
      <c r="AX107" s="135"/>
      <c r="AY107" s="135"/>
      <c r="AZ107" s="135"/>
      <c r="BA107" s="135"/>
    </row>
    <row r="108" spans="1:53" ht="25.5" x14ac:dyDescent="0.25">
      <c r="A108" s="117" t="s">
        <v>1314</v>
      </c>
      <c r="B108" s="117" t="s">
        <v>1346</v>
      </c>
      <c r="C108" s="116" t="s">
        <v>1355</v>
      </c>
      <c r="D108" s="117" t="s">
        <v>149</v>
      </c>
      <c r="E108" s="117">
        <v>500</v>
      </c>
      <c r="F108" s="116" t="s">
        <v>780</v>
      </c>
      <c r="G108" s="118">
        <v>1</v>
      </c>
      <c r="H108" s="119"/>
      <c r="I108" s="120"/>
      <c r="J108" s="121"/>
      <c r="K108" s="122"/>
      <c r="L108" s="123"/>
      <c r="M108" s="124"/>
      <c r="N108" s="125"/>
      <c r="O108" s="126"/>
      <c r="P108" s="125"/>
      <c r="Q108" s="125"/>
      <c r="R108" s="126"/>
      <c r="S108" s="125"/>
      <c r="T108" s="126"/>
      <c r="U108" s="125"/>
      <c r="V108" s="126"/>
      <c r="W108" s="127"/>
      <c r="X108" s="125"/>
      <c r="Y108" s="126"/>
      <c r="Z108" s="125"/>
      <c r="AA108" s="126"/>
      <c r="AB108" s="125" t="s">
        <v>13</v>
      </c>
      <c r="AC108" s="126"/>
      <c r="AD108" s="125"/>
      <c r="AE108" s="128"/>
      <c r="AF108" s="129"/>
      <c r="AG108" s="130"/>
      <c r="AH108" s="131"/>
      <c r="AI108" s="123"/>
      <c r="AJ108" s="132"/>
      <c r="AK108" s="133">
        <v>1</v>
      </c>
      <c r="AL108" s="125"/>
      <c r="AM108" s="125"/>
      <c r="AN108" s="127"/>
      <c r="AO108" s="117">
        <f t="shared" si="16"/>
        <v>1</v>
      </c>
      <c r="AS108" s="135"/>
      <c r="AT108" s="135"/>
      <c r="AU108" s="135"/>
      <c r="AV108" s="135"/>
      <c r="AW108" s="135"/>
      <c r="AX108" s="135"/>
      <c r="AY108" s="135"/>
      <c r="AZ108" s="135"/>
      <c r="BA108" s="135"/>
    </row>
    <row r="109" spans="1:53" ht="25.5" x14ac:dyDescent="0.25">
      <c r="A109" s="117" t="s">
        <v>1314</v>
      </c>
      <c r="B109" s="117" t="s">
        <v>628</v>
      </c>
      <c r="C109" s="117" t="s">
        <v>67</v>
      </c>
      <c r="D109" s="117" t="s">
        <v>149</v>
      </c>
      <c r="E109" s="117">
        <v>1000</v>
      </c>
      <c r="F109" s="116" t="s">
        <v>69</v>
      </c>
      <c r="G109" s="118"/>
      <c r="H109" s="119"/>
      <c r="I109" s="120">
        <v>1</v>
      </c>
      <c r="J109" s="121"/>
      <c r="K109" s="122"/>
      <c r="L109" s="123"/>
      <c r="M109" s="124"/>
      <c r="N109" s="125"/>
      <c r="O109" s="126"/>
      <c r="P109" s="125"/>
      <c r="Q109" s="125"/>
      <c r="R109" s="126"/>
      <c r="S109" s="125"/>
      <c r="T109" s="126"/>
      <c r="U109" s="125"/>
      <c r="V109" s="126"/>
      <c r="W109" s="127"/>
      <c r="X109" s="125"/>
      <c r="Y109" s="126" t="s">
        <v>13</v>
      </c>
      <c r="Z109" s="125"/>
      <c r="AA109" s="126"/>
      <c r="AB109" s="125"/>
      <c r="AC109" s="126"/>
      <c r="AD109" s="125"/>
      <c r="AE109" s="128"/>
      <c r="AF109" s="129">
        <v>1</v>
      </c>
      <c r="AG109" s="130"/>
      <c r="AH109" s="131"/>
      <c r="AI109" s="123"/>
      <c r="AJ109" s="132"/>
      <c r="AK109" s="133"/>
      <c r="AL109" s="125"/>
      <c r="AM109" s="125"/>
      <c r="AN109" s="127"/>
      <c r="AO109" s="117">
        <f t="shared" si="16"/>
        <v>1</v>
      </c>
      <c r="AS109" s="135"/>
      <c r="AT109" s="135"/>
      <c r="AU109" s="135"/>
      <c r="AV109" s="135"/>
      <c r="AW109" s="135"/>
      <c r="AX109" s="135"/>
      <c r="AY109" s="135"/>
      <c r="AZ109" s="135"/>
      <c r="BA109" s="135"/>
    </row>
    <row r="110" spans="1:53" x14ac:dyDescent="0.25">
      <c r="A110" s="117" t="s">
        <v>1314</v>
      </c>
      <c r="B110" s="117" t="s">
        <v>833</v>
      </c>
      <c r="C110" s="117" t="s">
        <v>862</v>
      </c>
      <c r="D110" s="117" t="s">
        <v>149</v>
      </c>
      <c r="E110" s="117">
        <v>0</v>
      </c>
      <c r="F110" s="116" t="s">
        <v>863</v>
      </c>
      <c r="G110" s="118"/>
      <c r="H110" s="119"/>
      <c r="I110" s="120">
        <v>1</v>
      </c>
      <c r="J110" s="121"/>
      <c r="K110" s="122"/>
      <c r="L110" s="123"/>
      <c r="M110" s="124"/>
      <c r="N110" s="125"/>
      <c r="O110" s="126"/>
      <c r="P110" s="125"/>
      <c r="Q110" s="125"/>
      <c r="R110" s="126"/>
      <c r="S110" s="125"/>
      <c r="T110" s="126"/>
      <c r="U110" s="125"/>
      <c r="V110" s="126"/>
      <c r="W110" s="127"/>
      <c r="X110" s="125"/>
      <c r="Y110" s="126"/>
      <c r="Z110" s="125"/>
      <c r="AA110" s="126"/>
      <c r="AB110" s="125"/>
      <c r="AC110" s="126"/>
      <c r="AD110" s="125"/>
      <c r="AE110" s="128"/>
      <c r="AF110" s="129"/>
      <c r="AG110" s="130"/>
      <c r="AH110" s="131"/>
      <c r="AI110" s="123"/>
      <c r="AJ110" s="132">
        <v>1</v>
      </c>
      <c r="AK110" s="133"/>
      <c r="AL110" s="125"/>
      <c r="AM110" s="125"/>
      <c r="AN110" s="127"/>
      <c r="AO110" s="117">
        <f t="shared" si="16"/>
        <v>1</v>
      </c>
      <c r="AS110" s="135"/>
      <c r="AT110" s="135"/>
      <c r="AU110" s="135"/>
      <c r="AV110" s="135"/>
      <c r="AW110" s="135"/>
      <c r="AX110" s="135"/>
      <c r="AY110" s="135"/>
      <c r="AZ110" s="135"/>
      <c r="BA110" s="135"/>
    </row>
    <row r="111" spans="1:53" ht="25.5" x14ac:dyDescent="0.25">
      <c r="A111" s="117" t="s">
        <v>1314</v>
      </c>
      <c r="B111" s="117" t="s">
        <v>628</v>
      </c>
      <c r="C111" s="117" t="s">
        <v>116</v>
      </c>
      <c r="D111" s="117" t="s">
        <v>149</v>
      </c>
      <c r="E111" s="117">
        <v>1000</v>
      </c>
      <c r="F111" s="116"/>
      <c r="G111" s="118"/>
      <c r="H111" s="119">
        <v>2</v>
      </c>
      <c r="I111" s="120"/>
      <c r="J111" s="121"/>
      <c r="K111" s="122"/>
      <c r="L111" s="123"/>
      <c r="M111" s="124"/>
      <c r="N111" s="125"/>
      <c r="O111" s="126"/>
      <c r="P111" s="125"/>
      <c r="Q111" s="125"/>
      <c r="R111" s="126"/>
      <c r="S111" s="125"/>
      <c r="T111" s="126"/>
      <c r="U111" s="125"/>
      <c r="V111" s="126"/>
      <c r="W111" s="127"/>
      <c r="X111" s="125"/>
      <c r="Y111" s="126"/>
      <c r="Z111" s="125" t="s">
        <v>13</v>
      </c>
      <c r="AA111" s="126"/>
      <c r="AB111" s="125"/>
      <c r="AC111" s="126"/>
      <c r="AD111" s="125"/>
      <c r="AE111" s="128"/>
      <c r="AF111" s="129"/>
      <c r="AG111" s="130"/>
      <c r="AH111" s="131">
        <v>1</v>
      </c>
      <c r="AI111" s="123"/>
      <c r="AJ111" s="132"/>
      <c r="AK111" s="133"/>
      <c r="AL111" s="125"/>
      <c r="AM111" s="125"/>
      <c r="AN111" s="127"/>
      <c r="AO111" s="117">
        <f t="shared" si="16"/>
        <v>1</v>
      </c>
      <c r="AS111" s="135"/>
      <c r="AT111" s="135"/>
      <c r="AU111" s="135"/>
      <c r="AV111" s="135"/>
      <c r="AW111" s="135"/>
      <c r="AX111" s="135"/>
      <c r="AY111" s="135"/>
      <c r="AZ111" s="135"/>
      <c r="BA111" s="135"/>
    </row>
    <row r="112" spans="1:53" x14ac:dyDescent="0.25">
      <c r="A112" s="117" t="s">
        <v>1314</v>
      </c>
      <c r="B112" s="117" t="s">
        <v>628</v>
      </c>
      <c r="C112" s="117" t="s">
        <v>41</v>
      </c>
      <c r="D112" s="117" t="s">
        <v>149</v>
      </c>
      <c r="E112" s="117">
        <v>200</v>
      </c>
      <c r="F112" s="116"/>
      <c r="G112" s="118" t="s">
        <v>40</v>
      </c>
      <c r="H112" s="119"/>
      <c r="I112" s="120"/>
      <c r="J112" s="121"/>
      <c r="K112" s="122"/>
      <c r="L112" s="123"/>
      <c r="M112" s="124"/>
      <c r="N112" s="125"/>
      <c r="O112" s="126"/>
      <c r="P112" s="125"/>
      <c r="Q112" s="125"/>
      <c r="R112" s="126"/>
      <c r="S112" s="125"/>
      <c r="T112" s="126"/>
      <c r="U112" s="125"/>
      <c r="V112" s="126"/>
      <c r="W112" s="127"/>
      <c r="X112" s="125"/>
      <c r="Y112" s="126"/>
      <c r="Z112" s="125"/>
      <c r="AA112" s="126"/>
      <c r="AB112" s="125"/>
      <c r="AC112" s="126"/>
      <c r="AD112" s="125"/>
      <c r="AE112" s="128">
        <v>1</v>
      </c>
      <c r="AF112" s="129">
        <v>1</v>
      </c>
      <c r="AG112" s="130">
        <v>1</v>
      </c>
      <c r="AH112" s="131"/>
      <c r="AI112" s="123"/>
      <c r="AJ112" s="132"/>
      <c r="AK112" s="133"/>
      <c r="AL112" s="125"/>
      <c r="AM112" s="125"/>
      <c r="AN112" s="127"/>
      <c r="AO112" s="117">
        <f t="shared" si="16"/>
        <v>3</v>
      </c>
      <c r="AS112" s="135"/>
      <c r="AT112" s="135"/>
      <c r="AU112" s="135"/>
      <c r="AV112" s="135"/>
      <c r="AW112" s="135"/>
      <c r="AX112" s="135"/>
      <c r="AY112" s="135"/>
      <c r="AZ112" s="135"/>
      <c r="BA112" s="135"/>
    </row>
    <row r="113" spans="1:53" ht="25.5" x14ac:dyDescent="0.25">
      <c r="A113" s="117" t="s">
        <v>1314</v>
      </c>
      <c r="B113" s="117" t="s">
        <v>1346</v>
      </c>
      <c r="C113" s="116" t="s">
        <v>1361</v>
      </c>
      <c r="D113" s="117" t="s">
        <v>149</v>
      </c>
      <c r="E113" s="117">
        <v>500</v>
      </c>
      <c r="F113" s="116" t="s">
        <v>1401</v>
      </c>
      <c r="G113" s="118"/>
      <c r="H113" s="119"/>
      <c r="I113" s="120"/>
      <c r="J113" s="121"/>
      <c r="K113" s="122"/>
      <c r="L113" s="123"/>
      <c r="M113" s="124"/>
      <c r="N113" s="125"/>
      <c r="O113" s="126"/>
      <c r="P113" s="125"/>
      <c r="Q113" s="125"/>
      <c r="R113" s="126"/>
      <c r="S113" s="125"/>
      <c r="T113" s="126"/>
      <c r="U113" s="125"/>
      <c r="V113" s="126"/>
      <c r="W113" s="127"/>
      <c r="X113" s="125"/>
      <c r="Y113" s="126"/>
      <c r="Z113" s="125"/>
      <c r="AA113" s="126"/>
      <c r="AB113" s="125"/>
      <c r="AC113" s="126"/>
      <c r="AD113" s="125"/>
      <c r="AE113" s="128"/>
      <c r="AF113" s="129"/>
      <c r="AG113" s="130"/>
      <c r="AH113" s="131"/>
      <c r="AI113" s="123"/>
      <c r="AJ113" s="132"/>
      <c r="AK113" s="133">
        <v>1</v>
      </c>
      <c r="AL113" s="125"/>
      <c r="AM113" s="125"/>
      <c r="AN113" s="127"/>
      <c r="AO113" s="117">
        <f t="shared" si="16"/>
        <v>1</v>
      </c>
      <c r="AS113" s="135"/>
      <c r="AT113" s="135"/>
      <c r="AU113" s="135"/>
      <c r="AV113" s="135"/>
      <c r="AW113" s="135"/>
      <c r="AX113" s="135"/>
      <c r="AY113" s="135"/>
      <c r="AZ113" s="135"/>
      <c r="BA113" s="135"/>
    </row>
    <row r="114" spans="1:53" ht="25.5" x14ac:dyDescent="0.25">
      <c r="A114" s="117" t="s">
        <v>1314</v>
      </c>
      <c r="B114" s="117" t="s">
        <v>1346</v>
      </c>
      <c r="C114" s="116" t="s">
        <v>1364</v>
      </c>
      <c r="D114" s="117" t="s">
        <v>149</v>
      </c>
      <c r="E114" s="117">
        <v>500</v>
      </c>
      <c r="F114" s="116" t="s">
        <v>1402</v>
      </c>
      <c r="G114" s="118"/>
      <c r="H114" s="119"/>
      <c r="I114" s="120"/>
      <c r="J114" s="121"/>
      <c r="K114" s="122"/>
      <c r="L114" s="123"/>
      <c r="M114" s="124"/>
      <c r="N114" s="125"/>
      <c r="O114" s="126"/>
      <c r="P114" s="125"/>
      <c r="Q114" s="125"/>
      <c r="R114" s="126"/>
      <c r="S114" s="125"/>
      <c r="T114" s="126"/>
      <c r="U114" s="125"/>
      <c r="V114" s="126"/>
      <c r="W114" s="127"/>
      <c r="X114" s="125"/>
      <c r="Y114" s="126"/>
      <c r="Z114" s="125"/>
      <c r="AA114" s="126"/>
      <c r="AB114" s="125"/>
      <c r="AC114" s="126"/>
      <c r="AD114" s="125"/>
      <c r="AE114" s="128"/>
      <c r="AF114" s="129"/>
      <c r="AG114" s="130"/>
      <c r="AH114" s="131"/>
      <c r="AI114" s="123"/>
      <c r="AJ114" s="132"/>
      <c r="AK114" s="133">
        <v>1</v>
      </c>
      <c r="AL114" s="125"/>
      <c r="AM114" s="125"/>
      <c r="AN114" s="127"/>
      <c r="AO114" s="117">
        <f t="shared" si="16"/>
        <v>1</v>
      </c>
      <c r="AS114" s="135"/>
      <c r="AT114" s="135"/>
      <c r="AU114" s="135"/>
      <c r="AV114" s="135"/>
      <c r="AW114" s="135"/>
      <c r="AX114" s="135"/>
      <c r="AY114" s="135"/>
      <c r="AZ114" s="135"/>
      <c r="BA114" s="135"/>
    </row>
    <row r="115" spans="1:53" ht="25.5" x14ac:dyDescent="0.25">
      <c r="A115" s="117" t="s">
        <v>1314</v>
      </c>
      <c r="B115" s="117" t="s">
        <v>1346</v>
      </c>
      <c r="C115" s="116" t="s">
        <v>1362</v>
      </c>
      <c r="D115" s="117" t="s">
        <v>149</v>
      </c>
      <c r="E115" s="117">
        <v>500</v>
      </c>
      <c r="F115" s="116" t="s">
        <v>1403</v>
      </c>
      <c r="G115" s="118"/>
      <c r="H115" s="119"/>
      <c r="I115" s="120"/>
      <c r="J115" s="121"/>
      <c r="K115" s="122"/>
      <c r="L115" s="123"/>
      <c r="M115" s="124"/>
      <c r="N115" s="125"/>
      <c r="O115" s="126"/>
      <c r="P115" s="125"/>
      <c r="Q115" s="125"/>
      <c r="R115" s="126"/>
      <c r="S115" s="125"/>
      <c r="T115" s="126"/>
      <c r="U115" s="125"/>
      <c r="V115" s="126"/>
      <c r="W115" s="127"/>
      <c r="X115" s="125"/>
      <c r="Y115" s="126"/>
      <c r="Z115" s="125"/>
      <c r="AA115" s="126"/>
      <c r="AB115" s="125"/>
      <c r="AC115" s="126"/>
      <c r="AD115" s="125"/>
      <c r="AE115" s="128"/>
      <c r="AF115" s="129"/>
      <c r="AG115" s="130"/>
      <c r="AH115" s="131"/>
      <c r="AI115" s="123"/>
      <c r="AJ115" s="132"/>
      <c r="AK115" s="133">
        <v>1</v>
      </c>
      <c r="AL115" s="125"/>
      <c r="AM115" s="125"/>
      <c r="AN115" s="127"/>
      <c r="AO115" s="117">
        <f t="shared" si="16"/>
        <v>1</v>
      </c>
      <c r="AS115" s="135"/>
      <c r="AT115" s="135"/>
      <c r="AU115" s="135"/>
      <c r="AV115" s="135"/>
      <c r="AW115" s="135"/>
      <c r="AX115" s="135"/>
      <c r="AY115" s="135"/>
      <c r="AZ115" s="135"/>
      <c r="BA115" s="135"/>
    </row>
    <row r="116" spans="1:53" ht="25.5" x14ac:dyDescent="0.25">
      <c r="A116" s="117" t="s">
        <v>1314</v>
      </c>
      <c r="B116" s="117" t="s">
        <v>1346</v>
      </c>
      <c r="C116" s="116" t="s">
        <v>1363</v>
      </c>
      <c r="D116" s="117" t="s">
        <v>149</v>
      </c>
      <c r="E116" s="117">
        <v>500</v>
      </c>
      <c r="F116" s="116" t="s">
        <v>1404</v>
      </c>
      <c r="G116" s="118"/>
      <c r="H116" s="119"/>
      <c r="I116" s="120"/>
      <c r="J116" s="121"/>
      <c r="K116" s="122"/>
      <c r="L116" s="123"/>
      <c r="M116" s="124"/>
      <c r="N116" s="125"/>
      <c r="O116" s="126"/>
      <c r="P116" s="125"/>
      <c r="Q116" s="125"/>
      <c r="R116" s="126"/>
      <c r="S116" s="125"/>
      <c r="T116" s="126"/>
      <c r="U116" s="125"/>
      <c r="V116" s="126"/>
      <c r="W116" s="127"/>
      <c r="X116" s="125"/>
      <c r="Y116" s="126"/>
      <c r="Z116" s="125"/>
      <c r="AA116" s="126"/>
      <c r="AB116" s="125"/>
      <c r="AC116" s="126"/>
      <c r="AD116" s="125"/>
      <c r="AE116" s="128"/>
      <c r="AF116" s="129"/>
      <c r="AG116" s="130"/>
      <c r="AH116" s="131"/>
      <c r="AI116" s="123"/>
      <c r="AJ116" s="132"/>
      <c r="AK116" s="133">
        <v>1</v>
      </c>
      <c r="AL116" s="125"/>
      <c r="AM116" s="125"/>
      <c r="AN116" s="127"/>
      <c r="AO116" s="117">
        <f t="shared" si="16"/>
        <v>1</v>
      </c>
      <c r="AS116" s="135"/>
      <c r="AT116" s="135"/>
      <c r="AU116" s="135"/>
      <c r="AV116" s="135"/>
      <c r="AW116" s="135"/>
      <c r="AX116" s="135"/>
      <c r="AY116" s="135"/>
      <c r="AZ116" s="135"/>
      <c r="BA116" s="135"/>
    </row>
    <row r="117" spans="1:53" ht="25.5" x14ac:dyDescent="0.25">
      <c r="A117" s="117" t="s">
        <v>1314</v>
      </c>
      <c r="B117" s="117" t="s">
        <v>833</v>
      </c>
      <c r="C117" s="117" t="s">
        <v>860</v>
      </c>
      <c r="D117" s="117" t="s">
        <v>149</v>
      </c>
      <c r="E117" s="117">
        <v>1200</v>
      </c>
      <c r="F117" s="116" t="s">
        <v>861</v>
      </c>
      <c r="G117" s="118"/>
      <c r="H117" s="119"/>
      <c r="I117" s="120">
        <v>1</v>
      </c>
      <c r="J117" s="121"/>
      <c r="K117" s="122"/>
      <c r="L117" s="123"/>
      <c r="M117" s="124"/>
      <c r="N117" s="125"/>
      <c r="O117" s="126"/>
      <c r="P117" s="125"/>
      <c r="Q117" s="125"/>
      <c r="R117" s="126"/>
      <c r="S117" s="125"/>
      <c r="T117" s="126"/>
      <c r="U117" s="125"/>
      <c r="V117" s="126"/>
      <c r="W117" s="127" t="s">
        <v>13</v>
      </c>
      <c r="X117" s="125"/>
      <c r="Y117" s="126"/>
      <c r="Z117" s="125"/>
      <c r="AA117" s="126"/>
      <c r="AB117" s="125"/>
      <c r="AC117" s="126"/>
      <c r="AD117" s="125"/>
      <c r="AE117" s="128"/>
      <c r="AF117" s="129"/>
      <c r="AG117" s="130"/>
      <c r="AH117" s="131"/>
      <c r="AI117" s="123"/>
      <c r="AJ117" s="132">
        <v>1</v>
      </c>
      <c r="AK117" s="133"/>
      <c r="AL117" s="125"/>
      <c r="AM117" s="125"/>
      <c r="AN117" s="127"/>
      <c r="AO117" s="117">
        <f t="shared" si="16"/>
        <v>1</v>
      </c>
      <c r="AS117" s="135"/>
      <c r="AT117" s="135"/>
      <c r="AU117" s="135"/>
      <c r="AV117" s="135"/>
      <c r="AW117" s="135"/>
      <c r="AX117" s="135"/>
      <c r="AY117" s="135"/>
      <c r="AZ117" s="135"/>
      <c r="BA117" s="135"/>
    </row>
    <row r="118" spans="1:53" ht="25.5" x14ac:dyDescent="0.25">
      <c r="A118" s="117" t="s">
        <v>1314</v>
      </c>
      <c r="B118" s="117" t="s">
        <v>833</v>
      </c>
      <c r="C118" s="117" t="s">
        <v>858</v>
      </c>
      <c r="D118" s="117" t="s">
        <v>149</v>
      </c>
      <c r="E118" s="117">
        <v>800</v>
      </c>
      <c r="F118" s="116" t="s">
        <v>859</v>
      </c>
      <c r="G118" s="118"/>
      <c r="H118" s="119"/>
      <c r="I118" s="120"/>
      <c r="J118" s="121"/>
      <c r="K118" s="122"/>
      <c r="L118" s="123"/>
      <c r="M118" s="124"/>
      <c r="N118" s="125"/>
      <c r="O118" s="126"/>
      <c r="P118" s="125"/>
      <c r="Q118" s="125"/>
      <c r="R118" s="126"/>
      <c r="S118" s="125"/>
      <c r="T118" s="126"/>
      <c r="U118" s="125"/>
      <c r="V118" s="126"/>
      <c r="W118" s="127"/>
      <c r="X118" s="125"/>
      <c r="Y118" s="126"/>
      <c r="Z118" s="125"/>
      <c r="AA118" s="126"/>
      <c r="AB118" s="125"/>
      <c r="AC118" s="126"/>
      <c r="AD118" s="125"/>
      <c r="AE118" s="128"/>
      <c r="AF118" s="129"/>
      <c r="AG118" s="130"/>
      <c r="AH118" s="131"/>
      <c r="AI118" s="123"/>
      <c r="AJ118" s="132">
        <v>1</v>
      </c>
      <c r="AK118" s="133"/>
      <c r="AL118" s="125"/>
      <c r="AM118" s="125"/>
      <c r="AN118" s="127"/>
      <c r="AO118" s="117">
        <f t="shared" si="16"/>
        <v>1</v>
      </c>
      <c r="AS118" s="135"/>
      <c r="AT118" s="135"/>
      <c r="AU118" s="135"/>
      <c r="AV118" s="135"/>
      <c r="AW118" s="135"/>
      <c r="AX118" s="135"/>
      <c r="AY118" s="135"/>
      <c r="AZ118" s="135"/>
      <c r="BA118" s="135"/>
    </row>
    <row r="119" spans="1:53" ht="25.5" x14ac:dyDescent="0.25">
      <c r="A119" s="117" t="s">
        <v>1314</v>
      </c>
      <c r="B119" s="117" t="s">
        <v>833</v>
      </c>
      <c r="C119" s="117" t="s">
        <v>856</v>
      </c>
      <c r="D119" s="117" t="s">
        <v>149</v>
      </c>
      <c r="E119" s="117">
        <v>800</v>
      </c>
      <c r="F119" s="116" t="s">
        <v>857</v>
      </c>
      <c r="G119" s="118">
        <v>2</v>
      </c>
      <c r="H119" s="119"/>
      <c r="I119" s="120"/>
      <c r="J119" s="121"/>
      <c r="K119" s="122"/>
      <c r="L119" s="123"/>
      <c r="M119" s="124"/>
      <c r="N119" s="125"/>
      <c r="O119" s="126"/>
      <c r="P119" s="125"/>
      <c r="Q119" s="125"/>
      <c r="R119" s="126"/>
      <c r="S119" s="125"/>
      <c r="T119" s="126"/>
      <c r="U119" s="125"/>
      <c r="V119" s="126"/>
      <c r="W119" s="127"/>
      <c r="X119" s="125"/>
      <c r="Y119" s="126"/>
      <c r="Z119" s="125"/>
      <c r="AA119" s="126"/>
      <c r="AB119" s="125" t="s">
        <v>13</v>
      </c>
      <c r="AC119" s="126"/>
      <c r="AD119" s="125"/>
      <c r="AE119" s="128"/>
      <c r="AF119" s="129"/>
      <c r="AG119" s="130"/>
      <c r="AH119" s="131"/>
      <c r="AI119" s="123"/>
      <c r="AJ119" s="132">
        <v>1</v>
      </c>
      <c r="AK119" s="133"/>
      <c r="AL119" s="125"/>
      <c r="AM119" s="125"/>
      <c r="AN119" s="127"/>
      <c r="AO119" s="117">
        <f t="shared" si="16"/>
        <v>1</v>
      </c>
      <c r="AS119" s="135"/>
      <c r="AT119" s="135"/>
      <c r="AU119" s="135"/>
      <c r="AV119" s="135"/>
      <c r="AW119" s="135"/>
      <c r="AX119" s="135"/>
      <c r="AY119" s="135"/>
      <c r="AZ119" s="135"/>
      <c r="BA119" s="135"/>
    </row>
    <row r="120" spans="1:53" ht="25.5" x14ac:dyDescent="0.25">
      <c r="A120" s="117" t="s">
        <v>1314</v>
      </c>
      <c r="B120" s="117" t="s">
        <v>1346</v>
      </c>
      <c r="C120" s="116" t="s">
        <v>1358</v>
      </c>
      <c r="D120" s="117" t="s">
        <v>149</v>
      </c>
      <c r="E120" s="117">
        <v>800</v>
      </c>
      <c r="F120" s="116" t="s">
        <v>1405</v>
      </c>
      <c r="G120" s="118">
        <v>1</v>
      </c>
      <c r="H120" s="119"/>
      <c r="I120" s="120"/>
      <c r="J120" s="121"/>
      <c r="K120" s="122"/>
      <c r="L120" s="123"/>
      <c r="M120" s="124"/>
      <c r="N120" s="125"/>
      <c r="O120" s="126"/>
      <c r="P120" s="125"/>
      <c r="Q120" s="125"/>
      <c r="R120" s="126"/>
      <c r="S120" s="125"/>
      <c r="T120" s="126"/>
      <c r="U120" s="125"/>
      <c r="V120" s="126"/>
      <c r="W120" s="127"/>
      <c r="X120" s="125"/>
      <c r="Y120" s="126"/>
      <c r="Z120" s="125"/>
      <c r="AA120" s="126"/>
      <c r="AB120" s="125" t="s">
        <v>13</v>
      </c>
      <c r="AC120" s="126" t="s">
        <v>13</v>
      </c>
      <c r="AD120" s="125"/>
      <c r="AE120" s="128"/>
      <c r="AF120" s="129"/>
      <c r="AG120" s="130"/>
      <c r="AH120" s="131"/>
      <c r="AI120" s="123"/>
      <c r="AJ120" s="132"/>
      <c r="AK120" s="133">
        <v>1</v>
      </c>
      <c r="AL120" s="125"/>
      <c r="AM120" s="125"/>
      <c r="AN120" s="127"/>
      <c r="AO120" s="117">
        <f t="shared" si="16"/>
        <v>1</v>
      </c>
      <c r="AS120" s="135"/>
      <c r="AT120" s="135"/>
      <c r="AU120" s="135"/>
      <c r="AV120" s="135"/>
      <c r="AW120" s="135"/>
      <c r="AX120" s="135"/>
      <c r="AY120" s="135"/>
      <c r="AZ120" s="135"/>
      <c r="BA120" s="135"/>
    </row>
    <row r="121" spans="1:53" ht="25.5" x14ac:dyDescent="0.25">
      <c r="A121" s="117" t="s">
        <v>1314</v>
      </c>
      <c r="B121" s="117" t="s">
        <v>833</v>
      </c>
      <c r="C121" s="117" t="s">
        <v>854</v>
      </c>
      <c r="D121" s="117" t="s">
        <v>149</v>
      </c>
      <c r="E121" s="117">
        <v>200</v>
      </c>
      <c r="F121" s="116" t="s">
        <v>855</v>
      </c>
      <c r="G121" s="118"/>
      <c r="H121" s="119"/>
      <c r="I121" s="120"/>
      <c r="J121" s="121"/>
      <c r="K121" s="122"/>
      <c r="L121" s="123"/>
      <c r="M121" s="124"/>
      <c r="N121" s="125"/>
      <c r="O121" s="126"/>
      <c r="P121" s="125"/>
      <c r="Q121" s="125"/>
      <c r="R121" s="126"/>
      <c r="S121" s="125"/>
      <c r="T121" s="126"/>
      <c r="U121" s="125"/>
      <c r="V121" s="126"/>
      <c r="W121" s="127"/>
      <c r="X121" s="125"/>
      <c r="Y121" s="126"/>
      <c r="Z121" s="125"/>
      <c r="AA121" s="126"/>
      <c r="AB121" s="125"/>
      <c r="AC121" s="126"/>
      <c r="AD121" s="125"/>
      <c r="AE121" s="128"/>
      <c r="AF121" s="129"/>
      <c r="AG121" s="130"/>
      <c r="AH121" s="131"/>
      <c r="AI121" s="123"/>
      <c r="AJ121" s="132">
        <v>1</v>
      </c>
      <c r="AK121" s="133"/>
      <c r="AL121" s="125"/>
      <c r="AM121" s="125"/>
      <c r="AN121" s="127"/>
      <c r="AO121" s="117">
        <f t="shared" si="16"/>
        <v>1</v>
      </c>
      <c r="AS121" s="135"/>
      <c r="AT121" s="135"/>
      <c r="AU121" s="135"/>
      <c r="AV121" s="135"/>
      <c r="AW121" s="135"/>
      <c r="AX121" s="135"/>
      <c r="AY121" s="135"/>
      <c r="AZ121" s="135"/>
      <c r="BA121" s="135"/>
    </row>
    <row r="122" spans="1:53" ht="25.5" x14ac:dyDescent="0.25">
      <c r="A122" s="117" t="s">
        <v>1314</v>
      </c>
      <c r="B122" s="117" t="s">
        <v>1346</v>
      </c>
      <c r="C122" s="116" t="s">
        <v>1370</v>
      </c>
      <c r="D122" s="117" t="s">
        <v>149</v>
      </c>
      <c r="E122" s="117">
        <v>300</v>
      </c>
      <c r="F122" s="116" t="s">
        <v>1371</v>
      </c>
      <c r="G122" s="118"/>
      <c r="H122" s="119"/>
      <c r="I122" s="120"/>
      <c r="J122" s="121"/>
      <c r="K122" s="122"/>
      <c r="L122" s="123"/>
      <c r="M122" s="124"/>
      <c r="N122" s="125"/>
      <c r="O122" s="126"/>
      <c r="P122" s="125"/>
      <c r="Q122" s="125"/>
      <c r="R122" s="126"/>
      <c r="S122" s="125"/>
      <c r="T122" s="126"/>
      <c r="U122" s="125"/>
      <c r="V122" s="126"/>
      <c r="W122" s="127"/>
      <c r="X122" s="125"/>
      <c r="Y122" s="126"/>
      <c r="Z122" s="125"/>
      <c r="AA122" s="126"/>
      <c r="AB122" s="125"/>
      <c r="AC122" s="126"/>
      <c r="AD122" s="125"/>
      <c r="AE122" s="128"/>
      <c r="AF122" s="129"/>
      <c r="AG122" s="130"/>
      <c r="AH122" s="131"/>
      <c r="AI122" s="123">
        <v>2</v>
      </c>
      <c r="AJ122" s="132"/>
      <c r="AK122" s="133">
        <v>1</v>
      </c>
      <c r="AL122" s="125"/>
      <c r="AM122" s="125"/>
      <c r="AN122" s="127"/>
      <c r="AO122" s="117">
        <f t="shared" si="16"/>
        <v>3</v>
      </c>
      <c r="AS122" s="135"/>
      <c r="AT122" s="135"/>
      <c r="AU122" s="135"/>
      <c r="AV122" s="135"/>
      <c r="AW122" s="135"/>
      <c r="AX122" s="135"/>
      <c r="AY122" s="135"/>
      <c r="AZ122" s="135"/>
      <c r="BA122" s="135"/>
    </row>
    <row r="123" spans="1:53" ht="25.5" x14ac:dyDescent="0.25">
      <c r="A123" s="117" t="s">
        <v>1314</v>
      </c>
      <c r="B123" s="117" t="s">
        <v>833</v>
      </c>
      <c r="C123" s="117" t="s">
        <v>852</v>
      </c>
      <c r="D123" s="117" t="s">
        <v>149</v>
      </c>
      <c r="E123" s="117">
        <v>1400</v>
      </c>
      <c r="F123" s="116" t="s">
        <v>853</v>
      </c>
      <c r="G123" s="118"/>
      <c r="H123" s="119"/>
      <c r="I123" s="120"/>
      <c r="J123" s="121"/>
      <c r="K123" s="122"/>
      <c r="L123" s="123"/>
      <c r="M123" s="124"/>
      <c r="N123" s="125"/>
      <c r="O123" s="126"/>
      <c r="P123" s="125"/>
      <c r="Q123" s="125"/>
      <c r="R123" s="126"/>
      <c r="S123" s="125"/>
      <c r="T123" s="126"/>
      <c r="U123" s="125"/>
      <c r="V123" s="126"/>
      <c r="W123" s="127"/>
      <c r="X123" s="125"/>
      <c r="Y123" s="126"/>
      <c r="Z123" s="125"/>
      <c r="AA123" s="126" t="s">
        <v>13</v>
      </c>
      <c r="AB123" s="125"/>
      <c r="AC123" s="126"/>
      <c r="AD123" s="125"/>
      <c r="AE123" s="128"/>
      <c r="AF123" s="129"/>
      <c r="AG123" s="130"/>
      <c r="AH123" s="131"/>
      <c r="AI123" s="123"/>
      <c r="AJ123" s="132">
        <v>1</v>
      </c>
      <c r="AK123" s="133"/>
      <c r="AL123" s="125"/>
      <c r="AM123" s="125"/>
      <c r="AN123" s="127"/>
      <c r="AO123" s="117">
        <f t="shared" si="16"/>
        <v>1</v>
      </c>
      <c r="AS123" s="135"/>
      <c r="AT123" s="135"/>
      <c r="AU123" s="135"/>
      <c r="AV123" s="135"/>
      <c r="AW123" s="135"/>
      <c r="AX123" s="135"/>
      <c r="AY123" s="135"/>
      <c r="AZ123" s="135"/>
      <c r="BA123" s="135"/>
    </row>
    <row r="124" spans="1:53" x14ac:dyDescent="0.25">
      <c r="A124" s="117" t="s">
        <v>1314</v>
      </c>
      <c r="B124" s="117" t="s">
        <v>608</v>
      </c>
      <c r="C124" s="117" t="s">
        <v>613</v>
      </c>
      <c r="D124" s="117" t="s">
        <v>149</v>
      </c>
      <c r="E124" s="117">
        <v>1000</v>
      </c>
      <c r="F124" s="116" t="s">
        <v>614</v>
      </c>
      <c r="G124" s="118"/>
      <c r="H124" s="119"/>
      <c r="I124" s="120"/>
      <c r="J124" s="121"/>
      <c r="K124" s="122"/>
      <c r="L124" s="123"/>
      <c r="M124" s="124"/>
      <c r="N124" s="125"/>
      <c r="O124" s="126"/>
      <c r="P124" s="125"/>
      <c r="Q124" s="125"/>
      <c r="R124" s="126"/>
      <c r="S124" s="125"/>
      <c r="T124" s="126"/>
      <c r="U124" s="125"/>
      <c r="V124" s="126"/>
      <c r="W124" s="127"/>
      <c r="X124" s="125"/>
      <c r="Y124" s="126"/>
      <c r="Z124" s="125"/>
      <c r="AA124" s="126" t="s">
        <v>13</v>
      </c>
      <c r="AB124" s="125"/>
      <c r="AC124" s="126"/>
      <c r="AD124" s="125"/>
      <c r="AE124" s="128"/>
      <c r="AF124" s="129"/>
      <c r="AG124" s="130"/>
      <c r="AH124" s="131">
        <v>2</v>
      </c>
      <c r="AI124" s="123"/>
      <c r="AJ124" s="132"/>
      <c r="AK124" s="133"/>
      <c r="AL124" s="125"/>
      <c r="AM124" s="125"/>
      <c r="AN124" s="127"/>
      <c r="AO124" s="117">
        <f t="shared" si="16"/>
        <v>2</v>
      </c>
      <c r="AS124" s="135"/>
      <c r="AT124" s="135"/>
      <c r="AU124" s="135"/>
      <c r="AV124" s="135"/>
      <c r="AW124" s="135"/>
      <c r="AX124" s="135"/>
      <c r="AY124" s="135"/>
      <c r="AZ124" s="135"/>
      <c r="BA124" s="135"/>
    </row>
    <row r="125" spans="1:53" ht="25.5" x14ac:dyDescent="0.25">
      <c r="A125" s="117" t="s">
        <v>1314</v>
      </c>
      <c r="B125" s="117" t="s">
        <v>608</v>
      </c>
      <c r="C125" s="117" t="s">
        <v>637</v>
      </c>
      <c r="D125" s="117" t="s">
        <v>149</v>
      </c>
      <c r="E125" s="117">
        <v>1200</v>
      </c>
      <c r="F125" s="116" t="s">
        <v>638</v>
      </c>
      <c r="G125" s="118">
        <v>1</v>
      </c>
      <c r="H125" s="119"/>
      <c r="I125" s="120"/>
      <c r="J125" s="121"/>
      <c r="K125" s="122"/>
      <c r="L125" s="123"/>
      <c r="M125" s="124"/>
      <c r="N125" s="125"/>
      <c r="O125" s="126"/>
      <c r="P125" s="125"/>
      <c r="Q125" s="125"/>
      <c r="R125" s="126"/>
      <c r="S125" s="125"/>
      <c r="T125" s="126"/>
      <c r="U125" s="125"/>
      <c r="V125" s="126"/>
      <c r="W125" s="127"/>
      <c r="X125" s="125"/>
      <c r="Y125" s="126" t="s">
        <v>13</v>
      </c>
      <c r="Z125" s="125"/>
      <c r="AA125" s="126"/>
      <c r="AB125" s="125" t="s">
        <v>13</v>
      </c>
      <c r="AC125" s="126"/>
      <c r="AD125" s="125"/>
      <c r="AE125" s="128"/>
      <c r="AF125" s="129"/>
      <c r="AG125" s="130"/>
      <c r="AH125" s="131">
        <v>1</v>
      </c>
      <c r="AI125" s="123"/>
      <c r="AJ125" s="132"/>
      <c r="AK125" s="133"/>
      <c r="AL125" s="125"/>
      <c r="AM125" s="125"/>
      <c r="AN125" s="127"/>
      <c r="AO125" s="117">
        <f t="shared" si="16"/>
        <v>1</v>
      </c>
      <c r="AS125" s="135"/>
      <c r="AT125" s="135"/>
      <c r="AU125" s="135"/>
      <c r="AV125" s="135"/>
      <c r="AW125" s="135"/>
      <c r="AX125" s="135"/>
      <c r="AY125" s="135"/>
      <c r="AZ125" s="135"/>
      <c r="BA125" s="135"/>
    </row>
    <row r="126" spans="1:53" ht="38.25" x14ac:dyDescent="0.25">
      <c r="A126" s="117" t="s">
        <v>1314</v>
      </c>
      <c r="B126" s="117" t="s">
        <v>1346</v>
      </c>
      <c r="C126" s="116" t="s">
        <v>1377</v>
      </c>
      <c r="D126" s="117" t="s">
        <v>149</v>
      </c>
      <c r="E126" s="117">
        <v>300</v>
      </c>
      <c r="F126" s="116" t="s">
        <v>1674</v>
      </c>
      <c r="G126" s="118"/>
      <c r="H126" s="119">
        <v>1</v>
      </c>
      <c r="I126" s="120"/>
      <c r="J126" s="121"/>
      <c r="K126" s="122"/>
      <c r="L126" s="123"/>
      <c r="M126" s="124"/>
      <c r="N126" s="125"/>
      <c r="O126" s="126"/>
      <c r="P126" s="125"/>
      <c r="Q126" s="125"/>
      <c r="R126" s="126"/>
      <c r="S126" s="125"/>
      <c r="T126" s="126"/>
      <c r="U126" s="125"/>
      <c r="V126" s="126"/>
      <c r="W126" s="127"/>
      <c r="X126" s="125"/>
      <c r="Y126" s="126"/>
      <c r="Z126" s="125"/>
      <c r="AA126" s="126"/>
      <c r="AB126" s="125"/>
      <c r="AC126" s="126"/>
      <c r="AD126" s="125"/>
      <c r="AE126" s="128">
        <v>1</v>
      </c>
      <c r="AF126" s="129"/>
      <c r="AG126" s="130"/>
      <c r="AH126" s="131"/>
      <c r="AI126" s="123">
        <v>2</v>
      </c>
      <c r="AJ126" s="132"/>
      <c r="AK126" s="133"/>
      <c r="AL126" s="125"/>
      <c r="AM126" s="125"/>
      <c r="AN126" s="127"/>
      <c r="AO126" s="117">
        <f t="shared" si="16"/>
        <v>3</v>
      </c>
      <c r="AS126" s="135"/>
      <c r="AT126" s="135"/>
      <c r="AU126" s="135"/>
      <c r="AV126" s="135"/>
      <c r="AW126" s="135"/>
      <c r="AX126" s="135"/>
      <c r="AY126" s="135"/>
      <c r="AZ126" s="135"/>
      <c r="BA126" s="135"/>
    </row>
    <row r="127" spans="1:53" ht="25.5" x14ac:dyDescent="0.25">
      <c r="A127" s="117" t="s">
        <v>1314</v>
      </c>
      <c r="B127" s="117" t="s">
        <v>1346</v>
      </c>
      <c r="C127" s="116" t="s">
        <v>1380</v>
      </c>
      <c r="D127" s="117" t="s">
        <v>149</v>
      </c>
      <c r="E127" s="117">
        <v>300</v>
      </c>
      <c r="F127" s="116" t="s">
        <v>1391</v>
      </c>
      <c r="G127" s="118"/>
      <c r="H127" s="119">
        <v>1</v>
      </c>
      <c r="I127" s="120"/>
      <c r="J127" s="121"/>
      <c r="K127" s="122"/>
      <c r="L127" s="123"/>
      <c r="M127" s="124"/>
      <c r="N127" s="125"/>
      <c r="O127" s="126"/>
      <c r="P127" s="125"/>
      <c r="Q127" s="125"/>
      <c r="R127" s="126"/>
      <c r="S127" s="125"/>
      <c r="T127" s="126"/>
      <c r="U127" s="125"/>
      <c r="V127" s="126"/>
      <c r="W127" s="127"/>
      <c r="X127" s="125"/>
      <c r="Y127" s="126"/>
      <c r="Z127" s="125"/>
      <c r="AA127" s="126"/>
      <c r="AB127" s="125"/>
      <c r="AC127" s="126"/>
      <c r="AD127" s="125"/>
      <c r="AE127" s="128">
        <v>1</v>
      </c>
      <c r="AF127" s="129"/>
      <c r="AG127" s="130"/>
      <c r="AH127" s="131">
        <v>2</v>
      </c>
      <c r="AI127" s="123"/>
      <c r="AJ127" s="132"/>
      <c r="AK127" s="133"/>
      <c r="AL127" s="125"/>
      <c r="AM127" s="125"/>
      <c r="AN127" s="127"/>
      <c r="AO127" s="117">
        <f t="shared" si="16"/>
        <v>3</v>
      </c>
      <c r="AS127" s="135"/>
      <c r="AT127" s="135"/>
      <c r="AU127" s="135"/>
      <c r="AV127" s="135"/>
      <c r="AW127" s="135"/>
      <c r="AX127" s="135"/>
      <c r="AY127" s="135"/>
      <c r="AZ127" s="135"/>
      <c r="BA127" s="135"/>
    </row>
    <row r="128" spans="1:53" ht="25.5" x14ac:dyDescent="0.25">
      <c r="A128" s="117" t="s">
        <v>1314</v>
      </c>
      <c r="B128" s="117" t="s">
        <v>1346</v>
      </c>
      <c r="C128" s="116" t="s">
        <v>1376</v>
      </c>
      <c r="D128" s="117" t="s">
        <v>149</v>
      </c>
      <c r="E128" s="117">
        <v>300</v>
      </c>
      <c r="F128" s="116" t="s">
        <v>1392</v>
      </c>
      <c r="G128" s="118"/>
      <c r="H128" s="119">
        <v>1</v>
      </c>
      <c r="I128" s="120"/>
      <c r="J128" s="121"/>
      <c r="K128" s="122"/>
      <c r="L128" s="123"/>
      <c r="M128" s="124"/>
      <c r="N128" s="125"/>
      <c r="O128" s="126"/>
      <c r="P128" s="125"/>
      <c r="Q128" s="125"/>
      <c r="R128" s="126"/>
      <c r="S128" s="125"/>
      <c r="T128" s="126"/>
      <c r="U128" s="125"/>
      <c r="V128" s="126"/>
      <c r="W128" s="127"/>
      <c r="X128" s="125"/>
      <c r="Y128" s="126"/>
      <c r="Z128" s="125"/>
      <c r="AA128" s="126"/>
      <c r="AB128" s="125"/>
      <c r="AC128" s="126"/>
      <c r="AD128" s="125"/>
      <c r="AE128" s="128">
        <v>1</v>
      </c>
      <c r="AF128" s="129">
        <v>2</v>
      </c>
      <c r="AG128" s="130"/>
      <c r="AH128" s="131"/>
      <c r="AI128" s="123"/>
      <c r="AJ128" s="132"/>
      <c r="AK128" s="133"/>
      <c r="AL128" s="125"/>
      <c r="AM128" s="125"/>
      <c r="AN128" s="127"/>
      <c r="AO128" s="117">
        <f t="shared" si="16"/>
        <v>3</v>
      </c>
      <c r="AS128" s="135"/>
      <c r="AT128" s="135"/>
      <c r="AU128" s="135"/>
      <c r="AV128" s="135"/>
      <c r="AW128" s="135"/>
      <c r="AX128" s="135"/>
      <c r="AY128" s="135"/>
      <c r="AZ128" s="135"/>
      <c r="BA128" s="135"/>
    </row>
    <row r="129" spans="1:53" ht="25.5" x14ac:dyDescent="0.25">
      <c r="A129" s="117" t="s">
        <v>1314</v>
      </c>
      <c r="B129" s="117" t="s">
        <v>628</v>
      </c>
      <c r="C129" s="117" t="s">
        <v>82</v>
      </c>
      <c r="D129" s="117" t="s">
        <v>149</v>
      </c>
      <c r="E129" s="117">
        <v>1400</v>
      </c>
      <c r="F129" s="116"/>
      <c r="G129" s="118"/>
      <c r="H129" s="119"/>
      <c r="I129" s="120">
        <v>2</v>
      </c>
      <c r="J129" s="121"/>
      <c r="K129" s="122"/>
      <c r="L129" s="123"/>
      <c r="M129" s="124"/>
      <c r="N129" s="125"/>
      <c r="O129" s="126"/>
      <c r="P129" s="125"/>
      <c r="Q129" s="125"/>
      <c r="R129" s="126"/>
      <c r="S129" s="125"/>
      <c r="T129" s="126"/>
      <c r="U129" s="125"/>
      <c r="V129" s="126"/>
      <c r="W129" s="127"/>
      <c r="X129" s="125"/>
      <c r="Y129" s="126"/>
      <c r="Z129" s="125"/>
      <c r="AA129" s="126" t="s">
        <v>13</v>
      </c>
      <c r="AB129" s="125"/>
      <c r="AC129" s="126"/>
      <c r="AD129" s="125"/>
      <c r="AE129" s="128"/>
      <c r="AF129" s="129"/>
      <c r="AG129" s="130"/>
      <c r="AH129" s="131"/>
      <c r="AI129" s="123">
        <v>1</v>
      </c>
      <c r="AJ129" s="132"/>
      <c r="AK129" s="133"/>
      <c r="AL129" s="125"/>
      <c r="AM129" s="125"/>
      <c r="AN129" s="127"/>
      <c r="AO129" s="117">
        <f t="shared" si="16"/>
        <v>1</v>
      </c>
      <c r="AS129" s="135"/>
      <c r="AT129" s="135"/>
      <c r="AU129" s="135"/>
      <c r="AV129" s="135"/>
      <c r="AW129" s="135"/>
      <c r="AX129" s="135"/>
      <c r="AY129" s="135"/>
      <c r="AZ129" s="135"/>
      <c r="BA129" s="135"/>
    </row>
    <row r="130" spans="1:53" x14ac:dyDescent="0.25">
      <c r="A130" s="117" t="s">
        <v>1314</v>
      </c>
      <c r="B130" s="117" t="s">
        <v>628</v>
      </c>
      <c r="C130" s="117" t="s">
        <v>34</v>
      </c>
      <c r="D130" s="117" t="s">
        <v>149</v>
      </c>
      <c r="E130" s="117">
        <v>400</v>
      </c>
      <c r="F130" s="116"/>
      <c r="G130" s="118">
        <v>1</v>
      </c>
      <c r="H130" s="119"/>
      <c r="I130" s="120"/>
      <c r="J130" s="121"/>
      <c r="K130" s="122"/>
      <c r="L130" s="123"/>
      <c r="M130" s="124"/>
      <c r="N130" s="125"/>
      <c r="O130" s="126"/>
      <c r="P130" s="125"/>
      <c r="Q130" s="125"/>
      <c r="R130" s="126"/>
      <c r="S130" s="125"/>
      <c r="T130" s="126"/>
      <c r="U130" s="125"/>
      <c r="V130" s="126"/>
      <c r="W130" s="127"/>
      <c r="X130" s="125"/>
      <c r="Y130" s="126"/>
      <c r="Z130" s="125"/>
      <c r="AA130" s="126"/>
      <c r="AB130" s="125" t="s">
        <v>13</v>
      </c>
      <c r="AC130" s="126"/>
      <c r="AD130" s="125"/>
      <c r="AE130" s="128">
        <v>1</v>
      </c>
      <c r="AF130" s="129"/>
      <c r="AG130" s="130">
        <v>2</v>
      </c>
      <c r="AH130" s="131">
        <v>2</v>
      </c>
      <c r="AI130" s="123"/>
      <c r="AJ130" s="132"/>
      <c r="AK130" s="133"/>
      <c r="AL130" s="125"/>
      <c r="AM130" s="125"/>
      <c r="AN130" s="127"/>
      <c r="AO130" s="117">
        <f t="shared" si="16"/>
        <v>5</v>
      </c>
      <c r="AS130" s="135"/>
      <c r="AT130" s="135"/>
      <c r="AU130" s="135"/>
      <c r="AV130" s="135"/>
      <c r="AW130" s="135"/>
      <c r="AX130" s="135"/>
      <c r="AY130" s="135"/>
      <c r="AZ130" s="135"/>
      <c r="BA130" s="135"/>
    </row>
    <row r="131" spans="1:53" ht="25.5" x14ac:dyDescent="0.25">
      <c r="A131" s="117" t="s">
        <v>1314</v>
      </c>
      <c r="B131" s="117" t="s">
        <v>730</v>
      </c>
      <c r="C131" s="117" t="s">
        <v>788</v>
      </c>
      <c r="D131" s="117" t="s">
        <v>149</v>
      </c>
      <c r="E131" s="117">
        <v>800</v>
      </c>
      <c r="F131" s="116" t="s">
        <v>789</v>
      </c>
      <c r="G131" s="118">
        <v>1</v>
      </c>
      <c r="H131" s="119"/>
      <c r="I131" s="120">
        <v>1</v>
      </c>
      <c r="J131" s="121"/>
      <c r="K131" s="122"/>
      <c r="L131" s="123"/>
      <c r="M131" s="124"/>
      <c r="N131" s="125"/>
      <c r="O131" s="126"/>
      <c r="P131" s="125"/>
      <c r="Q131" s="125"/>
      <c r="R131" s="126"/>
      <c r="S131" s="125"/>
      <c r="T131" s="126"/>
      <c r="U131" s="125"/>
      <c r="V131" s="126"/>
      <c r="W131" s="127"/>
      <c r="X131" s="125"/>
      <c r="Y131" s="126"/>
      <c r="Z131" s="125"/>
      <c r="AA131" s="126"/>
      <c r="AB131" s="125" t="s">
        <v>13</v>
      </c>
      <c r="AC131" s="126"/>
      <c r="AD131" s="125"/>
      <c r="AE131" s="128"/>
      <c r="AF131" s="129"/>
      <c r="AG131" s="130"/>
      <c r="AH131" s="131">
        <v>1</v>
      </c>
      <c r="AI131" s="123"/>
      <c r="AJ131" s="132"/>
      <c r="AK131" s="133"/>
      <c r="AL131" s="125"/>
      <c r="AM131" s="125"/>
      <c r="AN131" s="127"/>
      <c r="AO131" s="117">
        <f t="shared" si="16"/>
        <v>1</v>
      </c>
      <c r="AS131" s="135"/>
      <c r="AT131" s="135"/>
      <c r="AU131" s="135"/>
      <c r="AV131" s="135"/>
      <c r="AW131" s="135"/>
      <c r="AX131" s="135"/>
      <c r="AY131" s="135"/>
      <c r="AZ131" s="135"/>
      <c r="BA131" s="135"/>
    </row>
    <row r="132" spans="1:53" ht="25.5" x14ac:dyDescent="0.25">
      <c r="A132" s="117" t="s">
        <v>1314</v>
      </c>
      <c r="B132" s="117" t="s">
        <v>730</v>
      </c>
      <c r="C132" s="117" t="s">
        <v>783</v>
      </c>
      <c r="D132" s="117" t="s">
        <v>149</v>
      </c>
      <c r="E132" s="117">
        <v>1000</v>
      </c>
      <c r="F132" s="116" t="s">
        <v>784</v>
      </c>
      <c r="G132" s="118"/>
      <c r="H132" s="119"/>
      <c r="I132" s="120">
        <v>1</v>
      </c>
      <c r="J132" s="121"/>
      <c r="K132" s="122"/>
      <c r="L132" s="123"/>
      <c r="M132" s="124"/>
      <c r="N132" s="125"/>
      <c r="O132" s="126"/>
      <c r="P132" s="125"/>
      <c r="Q132" s="125"/>
      <c r="R132" s="126"/>
      <c r="S132" s="125"/>
      <c r="T132" s="126"/>
      <c r="U132" s="125"/>
      <c r="V132" s="126"/>
      <c r="W132" s="127"/>
      <c r="X132" s="125"/>
      <c r="Y132" s="126" t="s">
        <v>13</v>
      </c>
      <c r="Z132" s="125"/>
      <c r="AA132" s="126"/>
      <c r="AB132" s="125"/>
      <c r="AC132" s="126"/>
      <c r="AD132" s="125"/>
      <c r="AE132" s="128"/>
      <c r="AF132" s="129">
        <v>1</v>
      </c>
      <c r="AG132" s="130"/>
      <c r="AH132" s="131"/>
      <c r="AI132" s="123"/>
      <c r="AJ132" s="132"/>
      <c r="AK132" s="133"/>
      <c r="AL132" s="125"/>
      <c r="AM132" s="125"/>
      <c r="AN132" s="127"/>
      <c r="AO132" s="117">
        <f t="shared" si="16"/>
        <v>1</v>
      </c>
      <c r="AS132" s="135"/>
      <c r="AT132" s="135"/>
      <c r="AU132" s="135"/>
      <c r="AV132" s="135"/>
      <c r="AW132" s="135"/>
      <c r="AX132" s="135"/>
      <c r="AY132" s="135"/>
      <c r="AZ132" s="135"/>
      <c r="BA132" s="135"/>
    </row>
    <row r="133" spans="1:53" ht="25.5" x14ac:dyDescent="0.25">
      <c r="A133" s="117" t="s">
        <v>1314</v>
      </c>
      <c r="B133" s="117" t="s">
        <v>628</v>
      </c>
      <c r="C133" s="117" t="s">
        <v>36</v>
      </c>
      <c r="D133" s="117" t="s">
        <v>149</v>
      </c>
      <c r="E133" s="117">
        <v>1000</v>
      </c>
      <c r="F133" s="116"/>
      <c r="G133" s="118"/>
      <c r="H133" s="119">
        <v>1</v>
      </c>
      <c r="I133" s="120"/>
      <c r="J133" s="121"/>
      <c r="K133" s="122"/>
      <c r="L133" s="123"/>
      <c r="M133" s="124"/>
      <c r="N133" s="125"/>
      <c r="O133" s="126"/>
      <c r="P133" s="125"/>
      <c r="Q133" s="125"/>
      <c r="R133" s="126"/>
      <c r="S133" s="125"/>
      <c r="T133" s="126"/>
      <c r="U133" s="125"/>
      <c r="V133" s="126"/>
      <c r="W133" s="127"/>
      <c r="X133" s="125"/>
      <c r="Y133" s="126"/>
      <c r="Z133" s="125" t="s">
        <v>13</v>
      </c>
      <c r="AA133" s="126"/>
      <c r="AB133" s="125"/>
      <c r="AC133" s="126"/>
      <c r="AD133" s="125"/>
      <c r="AE133" s="128">
        <v>1</v>
      </c>
      <c r="AF133" s="129">
        <v>1</v>
      </c>
      <c r="AG133" s="130"/>
      <c r="AH133" s="131"/>
      <c r="AI133" s="123">
        <v>1</v>
      </c>
      <c r="AJ133" s="132"/>
      <c r="AK133" s="133"/>
      <c r="AL133" s="125"/>
      <c r="AM133" s="125"/>
      <c r="AN133" s="127"/>
      <c r="AO133" s="117">
        <f t="shared" si="16"/>
        <v>3</v>
      </c>
      <c r="AS133" s="135"/>
      <c r="AT133" s="135"/>
      <c r="AU133" s="135"/>
      <c r="AV133" s="135"/>
      <c r="AW133" s="135"/>
      <c r="AX133" s="135"/>
      <c r="AY133" s="135"/>
      <c r="AZ133" s="135"/>
      <c r="BA133" s="135"/>
    </row>
    <row r="134" spans="1:53" x14ac:dyDescent="0.25">
      <c r="A134" s="117" t="s">
        <v>1314</v>
      </c>
      <c r="B134" s="117" t="s">
        <v>628</v>
      </c>
      <c r="C134" s="117" t="s">
        <v>33</v>
      </c>
      <c r="D134" s="117" t="s">
        <v>149</v>
      </c>
      <c r="E134" s="117">
        <v>800</v>
      </c>
      <c r="F134" s="116"/>
      <c r="G134" s="118"/>
      <c r="H134" s="119"/>
      <c r="I134" s="120">
        <v>1</v>
      </c>
      <c r="J134" s="121"/>
      <c r="K134" s="122"/>
      <c r="L134" s="123"/>
      <c r="M134" s="124"/>
      <c r="N134" s="125"/>
      <c r="O134" s="126"/>
      <c r="P134" s="125"/>
      <c r="Q134" s="125"/>
      <c r="R134" s="126"/>
      <c r="S134" s="125"/>
      <c r="T134" s="126"/>
      <c r="U134" s="125"/>
      <c r="V134" s="126"/>
      <c r="W134" s="127"/>
      <c r="X134" s="125"/>
      <c r="Y134" s="126" t="s">
        <v>13</v>
      </c>
      <c r="Z134" s="125"/>
      <c r="AA134" s="126"/>
      <c r="AB134" s="125"/>
      <c r="AC134" s="126"/>
      <c r="AD134" s="125"/>
      <c r="AE134" s="128">
        <v>1</v>
      </c>
      <c r="AF134" s="129"/>
      <c r="AG134" s="130"/>
      <c r="AH134" s="131"/>
      <c r="AI134" s="123"/>
      <c r="AJ134" s="132"/>
      <c r="AK134" s="133"/>
      <c r="AL134" s="125"/>
      <c r="AM134" s="125"/>
      <c r="AN134" s="127"/>
      <c r="AO134" s="117">
        <f t="shared" si="16"/>
        <v>1</v>
      </c>
      <c r="AS134" s="135"/>
      <c r="AT134" s="135"/>
      <c r="AU134" s="135"/>
      <c r="AV134" s="135"/>
      <c r="AW134" s="135"/>
      <c r="AX134" s="135"/>
      <c r="AY134" s="135"/>
      <c r="AZ134" s="135"/>
      <c r="BA134" s="135"/>
    </row>
    <row r="135" spans="1:53" ht="25.5" x14ac:dyDescent="0.25">
      <c r="A135" s="117" t="s">
        <v>1314</v>
      </c>
      <c r="B135" s="117" t="s">
        <v>833</v>
      </c>
      <c r="C135" s="117" t="s">
        <v>850</v>
      </c>
      <c r="D135" s="117" t="s">
        <v>149</v>
      </c>
      <c r="E135" s="117">
        <v>1000</v>
      </c>
      <c r="F135" s="116" t="s">
        <v>851</v>
      </c>
      <c r="G135" s="118"/>
      <c r="H135" s="119"/>
      <c r="I135" s="120"/>
      <c r="J135" s="121"/>
      <c r="K135" s="122"/>
      <c r="L135" s="123"/>
      <c r="M135" s="124"/>
      <c r="N135" s="125"/>
      <c r="O135" s="126"/>
      <c r="P135" s="125"/>
      <c r="Q135" s="125"/>
      <c r="R135" s="126"/>
      <c r="S135" s="125"/>
      <c r="T135" s="126"/>
      <c r="U135" s="125"/>
      <c r="V135" s="126"/>
      <c r="W135" s="127"/>
      <c r="X135" s="125" t="s">
        <v>13</v>
      </c>
      <c r="Y135" s="126"/>
      <c r="Z135" s="125"/>
      <c r="AA135" s="126"/>
      <c r="AB135" s="125"/>
      <c r="AC135" s="126"/>
      <c r="AD135" s="125"/>
      <c r="AE135" s="128"/>
      <c r="AF135" s="129"/>
      <c r="AG135" s="130"/>
      <c r="AH135" s="131"/>
      <c r="AI135" s="123"/>
      <c r="AJ135" s="132">
        <v>1</v>
      </c>
      <c r="AK135" s="133"/>
      <c r="AL135" s="125"/>
      <c r="AM135" s="125"/>
      <c r="AN135" s="127"/>
      <c r="AO135" s="117">
        <f t="shared" si="16"/>
        <v>1</v>
      </c>
      <c r="AS135" s="135"/>
      <c r="AT135" s="135"/>
      <c r="AU135" s="135"/>
      <c r="AV135" s="135"/>
      <c r="AW135" s="135"/>
      <c r="AX135" s="135"/>
      <c r="AY135" s="135"/>
      <c r="AZ135" s="135"/>
      <c r="BA135" s="135"/>
    </row>
    <row r="136" spans="1:53" ht="25.5" x14ac:dyDescent="0.25">
      <c r="A136" s="117" t="s">
        <v>1314</v>
      </c>
      <c r="B136" s="117" t="s">
        <v>628</v>
      </c>
      <c r="C136" s="117" t="s">
        <v>84</v>
      </c>
      <c r="D136" s="117" t="s">
        <v>149</v>
      </c>
      <c r="E136" s="117">
        <v>800</v>
      </c>
      <c r="F136" s="134" t="s">
        <v>86</v>
      </c>
      <c r="G136" s="118"/>
      <c r="H136" s="119">
        <v>1</v>
      </c>
      <c r="I136" s="120"/>
      <c r="J136" s="121"/>
      <c r="K136" s="122"/>
      <c r="L136" s="123"/>
      <c r="M136" s="124"/>
      <c r="N136" s="125"/>
      <c r="O136" s="126"/>
      <c r="P136" s="125"/>
      <c r="Q136" s="125"/>
      <c r="R136" s="126"/>
      <c r="S136" s="125"/>
      <c r="T136" s="126"/>
      <c r="U136" s="125"/>
      <c r="V136" s="126"/>
      <c r="W136" s="127"/>
      <c r="X136" s="125"/>
      <c r="Y136" s="126"/>
      <c r="Z136" s="125"/>
      <c r="AA136" s="126"/>
      <c r="AB136" s="125"/>
      <c r="AC136" s="126"/>
      <c r="AD136" s="125"/>
      <c r="AE136" s="128"/>
      <c r="AF136" s="129"/>
      <c r="AG136" s="130"/>
      <c r="AH136" s="131"/>
      <c r="AI136" s="123">
        <v>1</v>
      </c>
      <c r="AJ136" s="132"/>
      <c r="AK136" s="133"/>
      <c r="AL136" s="125"/>
      <c r="AM136" s="125"/>
      <c r="AN136" s="127"/>
      <c r="AO136" s="117">
        <f t="shared" si="16"/>
        <v>1</v>
      </c>
      <c r="AS136" s="135"/>
      <c r="AT136" s="135"/>
      <c r="AU136" s="135"/>
      <c r="AV136" s="135"/>
      <c r="AW136" s="135"/>
      <c r="AX136" s="135"/>
      <c r="AY136" s="135"/>
      <c r="AZ136" s="135"/>
      <c r="BA136" s="135"/>
    </row>
    <row r="137" spans="1:53" ht="38.25" x14ac:dyDescent="0.25">
      <c r="A137" s="117" t="s">
        <v>1314</v>
      </c>
      <c r="B137" s="117" t="s">
        <v>608</v>
      </c>
      <c r="C137" s="117" t="s">
        <v>619</v>
      </c>
      <c r="D137" s="117" t="s">
        <v>149</v>
      </c>
      <c r="E137" s="117">
        <v>0</v>
      </c>
      <c r="F137" s="116" t="s">
        <v>629</v>
      </c>
      <c r="G137" s="118"/>
      <c r="H137" s="119"/>
      <c r="I137" s="120"/>
      <c r="J137" s="121"/>
      <c r="K137" s="122"/>
      <c r="L137" s="123"/>
      <c r="M137" s="124"/>
      <c r="N137" s="125"/>
      <c r="O137" s="126"/>
      <c r="P137" s="125"/>
      <c r="Q137" s="125"/>
      <c r="R137" s="126"/>
      <c r="S137" s="125"/>
      <c r="T137" s="126"/>
      <c r="U137" s="125"/>
      <c r="V137" s="126"/>
      <c r="W137" s="127"/>
      <c r="X137" s="125"/>
      <c r="Y137" s="126"/>
      <c r="Z137" s="125"/>
      <c r="AA137" s="126"/>
      <c r="AB137" s="125"/>
      <c r="AC137" s="126"/>
      <c r="AD137" s="125"/>
      <c r="AE137" s="128">
        <v>1</v>
      </c>
      <c r="AF137" s="129"/>
      <c r="AG137" s="130"/>
      <c r="AH137" s="131"/>
      <c r="AI137" s="123"/>
      <c r="AJ137" s="132"/>
      <c r="AK137" s="133"/>
      <c r="AL137" s="125"/>
      <c r="AM137" s="125"/>
      <c r="AN137" s="127"/>
      <c r="AO137" s="117">
        <f t="shared" si="16"/>
        <v>1</v>
      </c>
      <c r="AS137" s="135"/>
      <c r="AT137" s="135"/>
      <c r="AU137" s="135"/>
      <c r="AV137" s="135"/>
      <c r="AW137" s="135"/>
      <c r="AX137" s="135"/>
      <c r="AY137" s="135"/>
      <c r="AZ137" s="135"/>
      <c r="BA137" s="135"/>
    </row>
    <row r="138" spans="1:53" ht="25.5" x14ac:dyDescent="0.25">
      <c r="A138" s="117" t="s">
        <v>1314</v>
      </c>
      <c r="B138" s="117" t="s">
        <v>833</v>
      </c>
      <c r="C138" s="117" t="s">
        <v>848</v>
      </c>
      <c r="D138" s="117" t="s">
        <v>149</v>
      </c>
      <c r="E138" s="117">
        <v>1000</v>
      </c>
      <c r="F138" s="116" t="s">
        <v>849</v>
      </c>
      <c r="G138" s="118">
        <v>2</v>
      </c>
      <c r="H138" s="119"/>
      <c r="I138" s="120"/>
      <c r="J138" s="121"/>
      <c r="K138" s="122"/>
      <c r="L138" s="123"/>
      <c r="M138" s="124"/>
      <c r="N138" s="125"/>
      <c r="O138" s="126"/>
      <c r="P138" s="125"/>
      <c r="Q138" s="125"/>
      <c r="R138" s="126"/>
      <c r="S138" s="125"/>
      <c r="T138" s="126"/>
      <c r="U138" s="125"/>
      <c r="V138" s="126"/>
      <c r="W138" s="127"/>
      <c r="X138" s="125"/>
      <c r="Y138" s="126"/>
      <c r="Z138" s="125"/>
      <c r="AA138" s="126"/>
      <c r="AB138" s="125"/>
      <c r="AC138" s="126"/>
      <c r="AD138" s="125"/>
      <c r="AE138" s="128"/>
      <c r="AF138" s="129"/>
      <c r="AG138" s="130"/>
      <c r="AH138" s="131"/>
      <c r="AI138" s="123"/>
      <c r="AJ138" s="132">
        <v>1</v>
      </c>
      <c r="AK138" s="133"/>
      <c r="AL138" s="125"/>
      <c r="AM138" s="125"/>
      <c r="AN138" s="127"/>
      <c r="AO138" s="117">
        <f t="shared" si="16"/>
        <v>1</v>
      </c>
      <c r="AS138" s="135"/>
      <c r="AT138" s="135"/>
      <c r="AU138" s="135"/>
      <c r="AV138" s="135"/>
      <c r="AW138" s="135"/>
      <c r="AX138" s="135"/>
      <c r="AY138" s="135"/>
      <c r="AZ138" s="135"/>
      <c r="BA138" s="135"/>
    </row>
    <row r="139" spans="1:53" x14ac:dyDescent="0.25">
      <c r="A139" s="117" t="s">
        <v>1314</v>
      </c>
      <c r="B139" s="117" t="s">
        <v>608</v>
      </c>
      <c r="C139" s="117" t="s">
        <v>636</v>
      </c>
      <c r="D139" s="117" t="s">
        <v>149</v>
      </c>
      <c r="E139" s="117">
        <v>1200</v>
      </c>
      <c r="F139" s="116" t="s">
        <v>639</v>
      </c>
      <c r="G139" s="118">
        <v>1</v>
      </c>
      <c r="H139" s="119"/>
      <c r="I139" s="120"/>
      <c r="J139" s="121"/>
      <c r="K139" s="122"/>
      <c r="L139" s="123"/>
      <c r="M139" s="124"/>
      <c r="N139" s="125"/>
      <c r="O139" s="126"/>
      <c r="P139" s="125"/>
      <c r="Q139" s="125"/>
      <c r="R139" s="126"/>
      <c r="S139" s="125"/>
      <c r="T139" s="126"/>
      <c r="U139" s="125"/>
      <c r="V139" s="126"/>
      <c r="W139" s="127"/>
      <c r="X139" s="125"/>
      <c r="Y139" s="126"/>
      <c r="Z139" s="125"/>
      <c r="AA139" s="126"/>
      <c r="AB139" s="125" t="s">
        <v>13</v>
      </c>
      <c r="AC139" s="126" t="s">
        <v>13</v>
      </c>
      <c r="AD139" s="125"/>
      <c r="AE139" s="128"/>
      <c r="AF139" s="129"/>
      <c r="AG139" s="130"/>
      <c r="AH139" s="131">
        <v>1</v>
      </c>
      <c r="AI139" s="123"/>
      <c r="AJ139" s="132"/>
      <c r="AK139" s="133"/>
      <c r="AL139" s="125"/>
      <c r="AM139" s="125"/>
      <c r="AN139" s="127"/>
      <c r="AO139" s="117">
        <f t="shared" si="16"/>
        <v>1</v>
      </c>
      <c r="AS139" s="135"/>
      <c r="AT139" s="135"/>
      <c r="AU139" s="135"/>
      <c r="AV139" s="135"/>
      <c r="AW139" s="135"/>
      <c r="AX139" s="135"/>
      <c r="AY139" s="135"/>
      <c r="AZ139" s="135"/>
      <c r="BA139" s="135"/>
    </row>
    <row r="140" spans="1:53" ht="38.25" x14ac:dyDescent="0.25">
      <c r="A140" s="117" t="s">
        <v>1314</v>
      </c>
      <c r="B140" s="117" t="s">
        <v>608</v>
      </c>
      <c r="C140" s="117" t="s">
        <v>630</v>
      </c>
      <c r="D140" s="117" t="s">
        <v>149</v>
      </c>
      <c r="E140" s="117">
        <v>1200</v>
      </c>
      <c r="F140" s="116" t="s">
        <v>631</v>
      </c>
      <c r="G140" s="118"/>
      <c r="H140" s="119">
        <v>1</v>
      </c>
      <c r="I140" s="120"/>
      <c r="J140" s="121"/>
      <c r="K140" s="122"/>
      <c r="L140" s="123"/>
      <c r="M140" s="124"/>
      <c r="N140" s="125"/>
      <c r="O140" s="126"/>
      <c r="P140" s="125"/>
      <c r="Q140" s="125"/>
      <c r="R140" s="126"/>
      <c r="S140" s="125"/>
      <c r="T140" s="126"/>
      <c r="U140" s="125"/>
      <c r="V140" s="126"/>
      <c r="W140" s="127"/>
      <c r="X140" s="125"/>
      <c r="Y140" s="126"/>
      <c r="Z140" s="125"/>
      <c r="AA140" s="126"/>
      <c r="AB140" s="125"/>
      <c r="AC140" s="126"/>
      <c r="AD140" s="125"/>
      <c r="AE140" s="128"/>
      <c r="AF140" s="129"/>
      <c r="AG140" s="130"/>
      <c r="AH140" s="131"/>
      <c r="AI140" s="123">
        <v>1</v>
      </c>
      <c r="AJ140" s="132"/>
      <c r="AK140" s="133"/>
      <c r="AL140" s="125"/>
      <c r="AM140" s="125"/>
      <c r="AN140" s="127"/>
      <c r="AO140" s="117">
        <f t="shared" ref="AO140:AO195" si="17">SUM(AE140:AN140)</f>
        <v>1</v>
      </c>
      <c r="AS140" s="135"/>
      <c r="AT140" s="135"/>
      <c r="AU140" s="135"/>
      <c r="AV140" s="135"/>
      <c r="AW140" s="135"/>
      <c r="AX140" s="135"/>
      <c r="AY140" s="135"/>
      <c r="AZ140" s="135"/>
      <c r="BA140" s="135"/>
    </row>
    <row r="141" spans="1:53" ht="25.5" x14ac:dyDescent="0.25">
      <c r="A141" s="117" t="s">
        <v>1314</v>
      </c>
      <c r="B141" s="117" t="s">
        <v>608</v>
      </c>
      <c r="C141" s="117" t="s">
        <v>624</v>
      </c>
      <c r="D141" s="117" t="s">
        <v>149</v>
      </c>
      <c r="E141" s="117">
        <v>600</v>
      </c>
      <c r="F141" s="116" t="s">
        <v>625</v>
      </c>
      <c r="G141" s="118">
        <v>2</v>
      </c>
      <c r="H141" s="119"/>
      <c r="I141" s="120"/>
      <c r="J141" s="121"/>
      <c r="K141" s="122"/>
      <c r="L141" s="123"/>
      <c r="M141" s="124"/>
      <c r="N141" s="125"/>
      <c r="O141" s="126"/>
      <c r="P141" s="125"/>
      <c r="Q141" s="125"/>
      <c r="R141" s="126"/>
      <c r="S141" s="125"/>
      <c r="T141" s="126"/>
      <c r="U141" s="125"/>
      <c r="V141" s="126"/>
      <c r="W141" s="127"/>
      <c r="X141" s="125"/>
      <c r="Y141" s="126"/>
      <c r="Z141" s="125"/>
      <c r="AA141" s="126"/>
      <c r="AB141" s="125" t="s">
        <v>13</v>
      </c>
      <c r="AC141" s="126"/>
      <c r="AD141" s="125"/>
      <c r="AE141" s="128"/>
      <c r="AF141" s="129"/>
      <c r="AG141" s="130">
        <v>2</v>
      </c>
      <c r="AH141" s="131"/>
      <c r="AI141" s="123"/>
      <c r="AJ141" s="132"/>
      <c r="AK141" s="133"/>
      <c r="AL141" s="125"/>
      <c r="AM141" s="125"/>
      <c r="AN141" s="127"/>
      <c r="AO141" s="117">
        <f t="shared" si="17"/>
        <v>2</v>
      </c>
      <c r="AS141" s="135"/>
      <c r="AT141" s="135"/>
      <c r="AU141" s="135"/>
      <c r="AV141" s="135"/>
      <c r="AW141" s="135"/>
      <c r="AX141" s="135"/>
      <c r="AY141" s="135"/>
      <c r="AZ141" s="135"/>
      <c r="BA141" s="135"/>
    </row>
    <row r="142" spans="1:53" ht="25.5" x14ac:dyDescent="0.25">
      <c r="A142" s="117" t="s">
        <v>1314</v>
      </c>
      <c r="B142" s="117" t="s">
        <v>1346</v>
      </c>
      <c r="C142" s="116" t="s">
        <v>1381</v>
      </c>
      <c r="D142" s="117" t="s">
        <v>149</v>
      </c>
      <c r="E142" s="117">
        <v>300</v>
      </c>
      <c r="F142" s="116" t="s">
        <v>1382</v>
      </c>
      <c r="G142" s="118"/>
      <c r="H142" s="119"/>
      <c r="I142" s="120">
        <v>1</v>
      </c>
      <c r="J142" s="121"/>
      <c r="K142" s="122"/>
      <c r="L142" s="123"/>
      <c r="M142" s="124"/>
      <c r="N142" s="125"/>
      <c r="O142" s="126"/>
      <c r="P142" s="125"/>
      <c r="Q142" s="125"/>
      <c r="R142" s="126"/>
      <c r="S142" s="125"/>
      <c r="T142" s="126"/>
      <c r="U142" s="125"/>
      <c r="V142" s="126"/>
      <c r="W142" s="127"/>
      <c r="X142" s="125"/>
      <c r="Y142" s="126"/>
      <c r="Z142" s="125"/>
      <c r="AA142" s="126"/>
      <c r="AB142" s="125"/>
      <c r="AC142" s="126"/>
      <c r="AD142" s="125"/>
      <c r="AE142" s="128">
        <v>1</v>
      </c>
      <c r="AF142" s="129"/>
      <c r="AG142" s="130"/>
      <c r="AH142" s="131"/>
      <c r="AI142" s="123"/>
      <c r="AJ142" s="132"/>
      <c r="AK142" s="133"/>
      <c r="AL142" s="125"/>
      <c r="AM142" s="125"/>
      <c r="AN142" s="127"/>
      <c r="AO142" s="117">
        <f t="shared" si="17"/>
        <v>1</v>
      </c>
      <c r="AS142" s="135"/>
      <c r="AT142" s="135"/>
      <c r="AU142" s="135"/>
      <c r="AV142" s="135"/>
      <c r="AW142" s="135"/>
      <c r="AX142" s="135"/>
      <c r="AY142" s="135"/>
      <c r="AZ142" s="135"/>
      <c r="BA142" s="135"/>
    </row>
    <row r="143" spans="1:53" ht="25.5" x14ac:dyDescent="0.25">
      <c r="A143" s="117" t="s">
        <v>1314</v>
      </c>
      <c r="B143" s="117" t="s">
        <v>1346</v>
      </c>
      <c r="C143" s="116" t="s">
        <v>1369</v>
      </c>
      <c r="D143" s="117" t="s">
        <v>149</v>
      </c>
      <c r="E143" s="117">
        <v>300</v>
      </c>
      <c r="F143" s="116" t="s">
        <v>1406</v>
      </c>
      <c r="G143" s="118"/>
      <c r="H143" s="119">
        <v>1</v>
      </c>
      <c r="I143" s="120"/>
      <c r="J143" s="121"/>
      <c r="K143" s="122"/>
      <c r="L143" s="123"/>
      <c r="M143" s="124"/>
      <c r="N143" s="125"/>
      <c r="O143" s="126"/>
      <c r="P143" s="125"/>
      <c r="Q143" s="125"/>
      <c r="R143" s="126"/>
      <c r="S143" s="125"/>
      <c r="T143" s="126"/>
      <c r="U143" s="125"/>
      <c r="V143" s="126"/>
      <c r="W143" s="127"/>
      <c r="X143" s="125"/>
      <c r="Y143" s="126"/>
      <c r="Z143" s="125"/>
      <c r="AA143" s="126"/>
      <c r="AB143" s="125"/>
      <c r="AC143" s="126"/>
      <c r="AD143" s="125"/>
      <c r="AE143" s="128"/>
      <c r="AF143" s="129"/>
      <c r="AG143" s="130"/>
      <c r="AH143" s="131"/>
      <c r="AI143" s="123"/>
      <c r="AJ143" s="132"/>
      <c r="AK143" s="133">
        <v>1</v>
      </c>
      <c r="AL143" s="125"/>
      <c r="AM143" s="125"/>
      <c r="AN143" s="127"/>
      <c r="AO143" s="117">
        <f t="shared" si="17"/>
        <v>1</v>
      </c>
      <c r="AS143" s="135"/>
      <c r="AT143" s="135"/>
      <c r="AU143" s="135"/>
      <c r="AV143" s="135"/>
      <c r="AW143" s="135"/>
      <c r="AX143" s="135"/>
      <c r="AY143" s="135"/>
      <c r="AZ143" s="135"/>
      <c r="BA143" s="135"/>
    </row>
    <row r="144" spans="1:53" x14ac:dyDescent="0.25">
      <c r="A144" s="117" t="s">
        <v>1314</v>
      </c>
      <c r="B144" s="117" t="s">
        <v>1346</v>
      </c>
      <c r="C144" s="116" t="s">
        <v>1378</v>
      </c>
      <c r="D144" s="117" t="s">
        <v>149</v>
      </c>
      <c r="E144" s="117">
        <v>400</v>
      </c>
      <c r="F144" s="116" t="s">
        <v>1389</v>
      </c>
      <c r="G144" s="118">
        <v>1</v>
      </c>
      <c r="H144" s="119"/>
      <c r="I144" s="120"/>
      <c r="J144" s="121"/>
      <c r="K144" s="122"/>
      <c r="L144" s="123"/>
      <c r="M144" s="124"/>
      <c r="N144" s="125"/>
      <c r="O144" s="126"/>
      <c r="P144" s="125"/>
      <c r="Q144" s="125"/>
      <c r="R144" s="126"/>
      <c r="S144" s="125"/>
      <c r="T144" s="126"/>
      <c r="U144" s="125"/>
      <c r="V144" s="126"/>
      <c r="W144" s="127"/>
      <c r="X144" s="125"/>
      <c r="Y144" s="126"/>
      <c r="Z144" s="125"/>
      <c r="AA144" s="126"/>
      <c r="AB144" s="125" t="s">
        <v>13</v>
      </c>
      <c r="AC144" s="126"/>
      <c r="AD144" s="125"/>
      <c r="AE144" s="128"/>
      <c r="AF144" s="129"/>
      <c r="AG144" s="130"/>
      <c r="AH144" s="131"/>
      <c r="AI144" s="123">
        <v>1</v>
      </c>
      <c r="AJ144" s="132"/>
      <c r="AK144" s="133"/>
      <c r="AL144" s="125"/>
      <c r="AM144" s="125"/>
      <c r="AN144" s="127"/>
      <c r="AO144" s="117">
        <f t="shared" si="17"/>
        <v>1</v>
      </c>
      <c r="AS144" s="135"/>
      <c r="AT144" s="135"/>
      <c r="AU144" s="135"/>
      <c r="AV144" s="135"/>
      <c r="AW144" s="135"/>
      <c r="AX144" s="135"/>
      <c r="AY144" s="135"/>
      <c r="AZ144" s="135"/>
      <c r="BA144" s="135"/>
    </row>
    <row r="145" spans="1:53" ht="25.5" x14ac:dyDescent="0.25">
      <c r="A145" s="117" t="s">
        <v>1314</v>
      </c>
      <c r="B145" s="117" t="s">
        <v>1346</v>
      </c>
      <c r="C145" s="116" t="s">
        <v>1365</v>
      </c>
      <c r="D145" s="117" t="s">
        <v>149</v>
      </c>
      <c r="E145" s="117">
        <v>200</v>
      </c>
      <c r="F145" s="116" t="s">
        <v>1691</v>
      </c>
      <c r="G145" s="118"/>
      <c r="H145" s="119"/>
      <c r="I145" s="120"/>
      <c r="J145" s="121"/>
      <c r="K145" s="122"/>
      <c r="L145" s="123"/>
      <c r="M145" s="124"/>
      <c r="N145" s="125"/>
      <c r="O145" s="126"/>
      <c r="P145" s="125"/>
      <c r="Q145" s="125"/>
      <c r="R145" s="126"/>
      <c r="S145" s="125"/>
      <c r="T145" s="126"/>
      <c r="U145" s="125"/>
      <c r="V145" s="126"/>
      <c r="W145" s="127"/>
      <c r="X145" s="125"/>
      <c r="Y145" s="126"/>
      <c r="Z145" s="125"/>
      <c r="AA145" s="126"/>
      <c r="AB145" s="125"/>
      <c r="AC145" s="126"/>
      <c r="AD145" s="125"/>
      <c r="AE145" s="128"/>
      <c r="AF145" s="129"/>
      <c r="AG145" s="130"/>
      <c r="AH145" s="131"/>
      <c r="AI145" s="123"/>
      <c r="AJ145" s="132"/>
      <c r="AK145" s="133">
        <v>1</v>
      </c>
      <c r="AL145" s="125"/>
      <c r="AM145" s="125"/>
      <c r="AN145" s="127"/>
      <c r="AO145" s="117">
        <f t="shared" si="17"/>
        <v>1</v>
      </c>
      <c r="AS145" s="135"/>
      <c r="AT145" s="135"/>
      <c r="AU145" s="135"/>
      <c r="AV145" s="135"/>
      <c r="AW145" s="135"/>
      <c r="AX145" s="135"/>
      <c r="AY145" s="135"/>
      <c r="AZ145" s="135"/>
      <c r="BA145" s="135"/>
    </row>
    <row r="146" spans="1:53" ht="25.5" x14ac:dyDescent="0.25">
      <c r="A146" s="117" t="s">
        <v>1314</v>
      </c>
      <c r="B146" s="117" t="s">
        <v>1346</v>
      </c>
      <c r="C146" s="116" t="s">
        <v>1357</v>
      </c>
      <c r="D146" s="117" t="s">
        <v>149</v>
      </c>
      <c r="E146" s="117">
        <v>800</v>
      </c>
      <c r="F146" s="116" t="s">
        <v>1407</v>
      </c>
      <c r="G146" s="118">
        <v>1</v>
      </c>
      <c r="H146" s="119"/>
      <c r="I146" s="120"/>
      <c r="J146" s="121"/>
      <c r="K146" s="122"/>
      <c r="L146" s="123"/>
      <c r="M146" s="124"/>
      <c r="N146" s="125"/>
      <c r="O146" s="126"/>
      <c r="P146" s="125"/>
      <c r="Q146" s="125"/>
      <c r="R146" s="126"/>
      <c r="S146" s="125"/>
      <c r="T146" s="126"/>
      <c r="U146" s="125"/>
      <c r="V146" s="126"/>
      <c r="W146" s="127"/>
      <c r="X146" s="125"/>
      <c r="Y146" s="126"/>
      <c r="Z146" s="125"/>
      <c r="AA146" s="126"/>
      <c r="AB146" s="125" t="s">
        <v>13</v>
      </c>
      <c r="AC146" s="126"/>
      <c r="AD146" s="125"/>
      <c r="AE146" s="128"/>
      <c r="AF146" s="129"/>
      <c r="AG146" s="130"/>
      <c r="AH146" s="131"/>
      <c r="AI146" s="123"/>
      <c r="AJ146" s="132"/>
      <c r="AK146" s="133">
        <v>1</v>
      </c>
      <c r="AL146" s="125"/>
      <c r="AM146" s="125"/>
      <c r="AN146" s="127"/>
      <c r="AO146" s="117">
        <f t="shared" si="17"/>
        <v>1</v>
      </c>
      <c r="AS146" s="135"/>
      <c r="AT146" s="135"/>
      <c r="AU146" s="135"/>
      <c r="AV146" s="135"/>
      <c r="AW146" s="135"/>
      <c r="AX146" s="135"/>
      <c r="AY146" s="135"/>
      <c r="AZ146" s="135"/>
      <c r="BA146" s="135"/>
    </row>
    <row r="147" spans="1:53" ht="25.5" x14ac:dyDescent="0.25">
      <c r="A147" s="117" t="s">
        <v>1314</v>
      </c>
      <c r="B147" s="117" t="s">
        <v>833</v>
      </c>
      <c r="C147" s="116" t="s">
        <v>836</v>
      </c>
      <c r="D147" s="117" t="s">
        <v>155</v>
      </c>
      <c r="E147" s="117"/>
      <c r="F147" s="116" t="s">
        <v>837</v>
      </c>
      <c r="G147" s="118">
        <v>1</v>
      </c>
      <c r="H147" s="119"/>
      <c r="I147" s="120">
        <v>2</v>
      </c>
      <c r="J147" s="121"/>
      <c r="K147" s="122"/>
      <c r="L147" s="123"/>
      <c r="M147" s="124"/>
      <c r="N147" s="125"/>
      <c r="O147" s="126"/>
      <c r="P147" s="125"/>
      <c r="Q147" s="125"/>
      <c r="R147" s="126"/>
      <c r="S147" s="125"/>
      <c r="T147" s="126"/>
      <c r="U147" s="125"/>
      <c r="V147" s="126"/>
      <c r="W147" s="127"/>
      <c r="X147" s="125" t="s">
        <v>13</v>
      </c>
      <c r="Y147" s="126" t="s">
        <v>13</v>
      </c>
      <c r="Z147" s="125"/>
      <c r="AA147" s="126"/>
      <c r="AB147" s="125"/>
      <c r="AC147" s="126"/>
      <c r="AD147" s="125"/>
      <c r="AE147" s="128"/>
      <c r="AF147" s="129"/>
      <c r="AG147" s="130"/>
      <c r="AH147" s="131"/>
      <c r="AI147" s="123"/>
      <c r="AJ147" s="132"/>
      <c r="AK147" s="133"/>
      <c r="AL147" s="125"/>
      <c r="AM147" s="125"/>
      <c r="AN147" s="127">
        <v>1</v>
      </c>
      <c r="AO147" s="117">
        <f t="shared" si="17"/>
        <v>1</v>
      </c>
      <c r="AS147" s="135"/>
      <c r="AT147" s="135"/>
      <c r="AU147" s="135"/>
      <c r="AV147" s="135"/>
      <c r="AW147" s="135"/>
      <c r="AX147" s="135"/>
      <c r="AY147" s="135"/>
      <c r="AZ147" s="135"/>
      <c r="BA147" s="135"/>
    </row>
    <row r="148" spans="1:53" x14ac:dyDescent="0.25">
      <c r="A148" s="117" t="s">
        <v>1314</v>
      </c>
      <c r="B148" s="117" t="s">
        <v>628</v>
      </c>
      <c r="C148" s="116" t="s">
        <v>159</v>
      </c>
      <c r="D148" s="117" t="s">
        <v>155</v>
      </c>
      <c r="E148" s="117"/>
      <c r="F148" s="116" t="s">
        <v>160</v>
      </c>
      <c r="G148" s="118">
        <v>1</v>
      </c>
      <c r="H148" s="119">
        <v>1</v>
      </c>
      <c r="I148" s="120">
        <v>1</v>
      </c>
      <c r="J148" s="121"/>
      <c r="K148" s="122"/>
      <c r="L148" s="123"/>
      <c r="M148" s="124"/>
      <c r="N148" s="125"/>
      <c r="O148" s="126"/>
      <c r="P148" s="125"/>
      <c r="Q148" s="125"/>
      <c r="R148" s="126"/>
      <c r="S148" s="125"/>
      <c r="T148" s="126"/>
      <c r="U148" s="125"/>
      <c r="V148" s="126"/>
      <c r="W148" s="127"/>
      <c r="X148" s="125"/>
      <c r="Y148" s="126" t="s">
        <v>13</v>
      </c>
      <c r="Z148" s="125"/>
      <c r="AA148" s="126"/>
      <c r="AB148" s="125"/>
      <c r="AC148" s="126"/>
      <c r="AD148" s="125"/>
      <c r="AE148" s="128"/>
      <c r="AF148" s="129"/>
      <c r="AG148" s="130"/>
      <c r="AH148" s="131"/>
      <c r="AI148" s="123"/>
      <c r="AJ148" s="132"/>
      <c r="AK148" s="133"/>
      <c r="AL148" s="125"/>
      <c r="AM148" s="125"/>
      <c r="AN148" s="127">
        <v>1</v>
      </c>
      <c r="AO148" s="117">
        <f t="shared" si="17"/>
        <v>1</v>
      </c>
      <c r="AS148" s="135"/>
      <c r="AT148" s="135"/>
      <c r="AU148" s="135"/>
      <c r="AV148" s="135"/>
      <c r="AW148" s="135"/>
      <c r="AX148" s="135"/>
      <c r="AY148" s="135"/>
      <c r="AZ148" s="135"/>
      <c r="BA148" s="135"/>
    </row>
    <row r="149" spans="1:53" ht="25.5" x14ac:dyDescent="0.25">
      <c r="A149" s="117" t="s">
        <v>1314</v>
      </c>
      <c r="B149" s="117" t="s">
        <v>628</v>
      </c>
      <c r="C149" s="116" t="s">
        <v>163</v>
      </c>
      <c r="D149" s="117" t="s">
        <v>155</v>
      </c>
      <c r="E149" s="117"/>
      <c r="F149" s="116" t="s">
        <v>164</v>
      </c>
      <c r="G149" s="118"/>
      <c r="H149" s="119">
        <v>2</v>
      </c>
      <c r="I149" s="120">
        <v>1</v>
      </c>
      <c r="J149" s="121"/>
      <c r="K149" s="122"/>
      <c r="L149" s="123"/>
      <c r="M149" s="124"/>
      <c r="N149" s="125"/>
      <c r="O149" s="126"/>
      <c r="P149" s="125"/>
      <c r="Q149" s="125"/>
      <c r="R149" s="126"/>
      <c r="S149" s="125"/>
      <c r="T149" s="126" t="s">
        <v>13</v>
      </c>
      <c r="U149" s="125"/>
      <c r="V149" s="126"/>
      <c r="W149" s="127"/>
      <c r="X149" s="125"/>
      <c r="Y149" s="126"/>
      <c r="Z149" s="125"/>
      <c r="AA149" s="126"/>
      <c r="AB149" s="125"/>
      <c r="AC149" s="126"/>
      <c r="AD149" s="125"/>
      <c r="AE149" s="128"/>
      <c r="AF149" s="129"/>
      <c r="AG149" s="130"/>
      <c r="AH149" s="131"/>
      <c r="AI149" s="123"/>
      <c r="AJ149" s="132"/>
      <c r="AK149" s="133"/>
      <c r="AL149" s="125"/>
      <c r="AM149" s="125"/>
      <c r="AN149" s="127">
        <v>1</v>
      </c>
      <c r="AO149" s="117">
        <f t="shared" si="17"/>
        <v>1</v>
      </c>
      <c r="AS149" s="135"/>
      <c r="AT149" s="135"/>
      <c r="AU149" s="135"/>
      <c r="AV149" s="135"/>
      <c r="AW149" s="135"/>
      <c r="AX149" s="135"/>
      <c r="AY149" s="135"/>
      <c r="AZ149" s="135"/>
      <c r="BA149" s="135"/>
    </row>
    <row r="150" spans="1:53" ht="25.5" x14ac:dyDescent="0.25">
      <c r="A150" s="117" t="s">
        <v>1314</v>
      </c>
      <c r="B150" s="117" t="s">
        <v>730</v>
      </c>
      <c r="C150" s="116" t="s">
        <v>752</v>
      </c>
      <c r="D150" s="117" t="s">
        <v>155</v>
      </c>
      <c r="E150" s="117"/>
      <c r="F150" s="116" t="s">
        <v>1288</v>
      </c>
      <c r="G150" s="118">
        <v>1</v>
      </c>
      <c r="H150" s="119">
        <v>1</v>
      </c>
      <c r="I150" s="120">
        <v>1</v>
      </c>
      <c r="J150" s="121"/>
      <c r="K150" s="122"/>
      <c r="L150" s="123"/>
      <c r="M150" s="124"/>
      <c r="N150" s="125"/>
      <c r="O150" s="126"/>
      <c r="P150" s="125"/>
      <c r="Q150" s="125"/>
      <c r="R150" s="126" t="s">
        <v>13</v>
      </c>
      <c r="S150" s="125"/>
      <c r="T150" s="126"/>
      <c r="U150" s="125"/>
      <c r="V150" s="126"/>
      <c r="W150" s="127"/>
      <c r="X150" s="125"/>
      <c r="Y150" s="126"/>
      <c r="Z150" s="125"/>
      <c r="AA150" s="126"/>
      <c r="AB150" s="125"/>
      <c r="AC150" s="126"/>
      <c r="AD150" s="125"/>
      <c r="AE150" s="128"/>
      <c r="AF150" s="129"/>
      <c r="AG150" s="130"/>
      <c r="AH150" s="131"/>
      <c r="AI150" s="123"/>
      <c r="AJ150" s="132"/>
      <c r="AK150" s="133"/>
      <c r="AL150" s="125"/>
      <c r="AM150" s="125"/>
      <c r="AN150" s="127">
        <v>1</v>
      </c>
      <c r="AO150" s="117">
        <f t="shared" si="17"/>
        <v>1</v>
      </c>
      <c r="AV150" s="135"/>
      <c r="AW150" s="135"/>
      <c r="AX150" s="135"/>
      <c r="AY150" s="135"/>
      <c r="AZ150" s="135"/>
      <c r="BA150" s="135"/>
    </row>
    <row r="151" spans="1:53" x14ac:dyDescent="0.25">
      <c r="A151" s="117" t="s">
        <v>1314</v>
      </c>
      <c r="B151" s="117" t="s">
        <v>628</v>
      </c>
      <c r="C151" s="116" t="s">
        <v>167</v>
      </c>
      <c r="D151" s="117" t="s">
        <v>155</v>
      </c>
      <c r="E151" s="117"/>
      <c r="F151" s="116" t="s">
        <v>168</v>
      </c>
      <c r="G151" s="118">
        <v>2</v>
      </c>
      <c r="H151" s="119"/>
      <c r="I151" s="120">
        <v>1</v>
      </c>
      <c r="J151" s="121" t="s">
        <v>13</v>
      </c>
      <c r="K151" s="122"/>
      <c r="L151" s="123"/>
      <c r="M151" s="124"/>
      <c r="N151" s="125"/>
      <c r="O151" s="126"/>
      <c r="P151" s="125"/>
      <c r="Q151" s="125"/>
      <c r="R151" s="126" t="s">
        <v>13</v>
      </c>
      <c r="S151" s="125"/>
      <c r="T151" s="126"/>
      <c r="U151" s="125" t="s">
        <v>13</v>
      </c>
      <c r="V151" s="126"/>
      <c r="W151" s="127"/>
      <c r="X151" s="125"/>
      <c r="Y151" s="126"/>
      <c r="Z151" s="125"/>
      <c r="AA151" s="126"/>
      <c r="AB151" s="125"/>
      <c r="AC151" s="126"/>
      <c r="AD151" s="125"/>
      <c r="AE151" s="128"/>
      <c r="AF151" s="129"/>
      <c r="AG151" s="130"/>
      <c r="AH151" s="131"/>
      <c r="AI151" s="123"/>
      <c r="AJ151" s="132"/>
      <c r="AK151" s="133"/>
      <c r="AL151" s="125"/>
      <c r="AM151" s="125"/>
      <c r="AN151" s="127">
        <v>1</v>
      </c>
      <c r="AO151" s="117">
        <f t="shared" si="17"/>
        <v>1</v>
      </c>
      <c r="AS151" s="135"/>
      <c r="AT151" s="135"/>
      <c r="AU151" s="135"/>
      <c r="AV151" s="135"/>
      <c r="AW151" s="135"/>
      <c r="AX151" s="135"/>
      <c r="AY151" s="135"/>
      <c r="AZ151" s="135"/>
      <c r="BA151" s="135"/>
    </row>
    <row r="152" spans="1:53" ht="25.5" x14ac:dyDescent="0.25">
      <c r="A152" s="117" t="s">
        <v>1314</v>
      </c>
      <c r="B152" s="117" t="s">
        <v>628</v>
      </c>
      <c r="C152" s="116" t="s">
        <v>157</v>
      </c>
      <c r="D152" s="117" t="s">
        <v>155</v>
      </c>
      <c r="E152" s="117"/>
      <c r="F152" s="116" t="s">
        <v>158</v>
      </c>
      <c r="G152" s="118">
        <v>2</v>
      </c>
      <c r="H152" s="119">
        <v>1</v>
      </c>
      <c r="I152" s="120"/>
      <c r="J152" s="121"/>
      <c r="K152" s="122"/>
      <c r="L152" s="123"/>
      <c r="M152" s="124"/>
      <c r="N152" s="125"/>
      <c r="O152" s="126"/>
      <c r="P152" s="125"/>
      <c r="Q152" s="125"/>
      <c r="R152" s="126"/>
      <c r="S152" s="125"/>
      <c r="T152" s="126"/>
      <c r="U152" s="125"/>
      <c r="V152" s="126"/>
      <c r="W152" s="127"/>
      <c r="X152" s="125"/>
      <c r="Y152" s="126"/>
      <c r="Z152" s="125"/>
      <c r="AA152" s="126" t="s">
        <v>13</v>
      </c>
      <c r="AB152" s="125"/>
      <c r="AC152" s="126"/>
      <c r="AD152" s="125"/>
      <c r="AE152" s="128"/>
      <c r="AF152" s="129"/>
      <c r="AG152" s="130"/>
      <c r="AH152" s="131"/>
      <c r="AI152" s="123"/>
      <c r="AJ152" s="132"/>
      <c r="AK152" s="133"/>
      <c r="AL152" s="125"/>
      <c r="AM152" s="125"/>
      <c r="AN152" s="127">
        <v>1</v>
      </c>
      <c r="AO152" s="117">
        <f t="shared" si="17"/>
        <v>1</v>
      </c>
      <c r="AS152" s="135"/>
      <c r="AT152" s="135"/>
      <c r="AU152" s="135"/>
      <c r="AV152" s="135"/>
      <c r="AW152" s="135"/>
      <c r="AX152" s="135"/>
      <c r="AY152" s="135"/>
      <c r="AZ152" s="135"/>
      <c r="BA152" s="135"/>
    </row>
    <row r="153" spans="1:53" ht="25.5" x14ac:dyDescent="0.25">
      <c r="A153" s="117" t="s">
        <v>1314</v>
      </c>
      <c r="B153" s="117" t="s">
        <v>628</v>
      </c>
      <c r="C153" s="116" t="s">
        <v>161</v>
      </c>
      <c r="D153" s="117" t="s">
        <v>155</v>
      </c>
      <c r="E153" s="117"/>
      <c r="F153" s="116" t="s">
        <v>162</v>
      </c>
      <c r="G153" s="118">
        <v>2</v>
      </c>
      <c r="H153" s="119">
        <v>1</v>
      </c>
      <c r="I153" s="120"/>
      <c r="J153" s="121" t="s">
        <v>13</v>
      </c>
      <c r="K153" s="122"/>
      <c r="L153" s="123"/>
      <c r="M153" s="124"/>
      <c r="N153" s="125"/>
      <c r="O153" s="126"/>
      <c r="P153" s="125"/>
      <c r="Q153" s="125"/>
      <c r="R153" s="126"/>
      <c r="S153" s="125"/>
      <c r="T153" s="126" t="s">
        <v>13</v>
      </c>
      <c r="U153" s="125" t="s">
        <v>13</v>
      </c>
      <c r="V153" s="126"/>
      <c r="W153" s="127"/>
      <c r="X153" s="125"/>
      <c r="Y153" s="126"/>
      <c r="Z153" s="125"/>
      <c r="AA153" s="126"/>
      <c r="AB153" s="125"/>
      <c r="AC153" s="126"/>
      <c r="AD153" s="125"/>
      <c r="AE153" s="128"/>
      <c r="AF153" s="129"/>
      <c r="AG153" s="130"/>
      <c r="AH153" s="131"/>
      <c r="AI153" s="123"/>
      <c r="AJ153" s="132"/>
      <c r="AK153" s="133"/>
      <c r="AL153" s="125"/>
      <c r="AM153" s="125"/>
      <c r="AN153" s="127">
        <v>1</v>
      </c>
      <c r="AO153" s="117">
        <f t="shared" si="17"/>
        <v>1</v>
      </c>
      <c r="AV153" s="135"/>
      <c r="AW153" s="135"/>
      <c r="AX153" s="135"/>
      <c r="AY153" s="135"/>
      <c r="AZ153" s="135"/>
      <c r="BA153" s="135"/>
    </row>
    <row r="154" spans="1:53" ht="25.5" x14ac:dyDescent="0.25">
      <c r="A154" s="117" t="s">
        <v>1314</v>
      </c>
      <c r="B154" s="117" t="s">
        <v>833</v>
      </c>
      <c r="C154" s="116" t="s">
        <v>834</v>
      </c>
      <c r="D154" s="117" t="s">
        <v>155</v>
      </c>
      <c r="E154" s="117"/>
      <c r="F154" s="116" t="s">
        <v>835</v>
      </c>
      <c r="G154" s="118">
        <v>1</v>
      </c>
      <c r="H154" s="119">
        <v>2</v>
      </c>
      <c r="I154" s="120"/>
      <c r="J154" s="121" t="s">
        <v>13</v>
      </c>
      <c r="K154" s="122"/>
      <c r="L154" s="123"/>
      <c r="M154" s="124"/>
      <c r="N154" s="125"/>
      <c r="O154" s="126"/>
      <c r="P154" s="125"/>
      <c r="Q154" s="125"/>
      <c r="R154" s="126"/>
      <c r="S154" s="125"/>
      <c r="T154" s="126" t="s">
        <v>13</v>
      </c>
      <c r="U154" s="125"/>
      <c r="V154" s="126" t="s">
        <v>13</v>
      </c>
      <c r="W154" s="127"/>
      <c r="X154" s="125"/>
      <c r="Y154" s="126"/>
      <c r="Z154" s="125"/>
      <c r="AA154" s="126"/>
      <c r="AB154" s="125"/>
      <c r="AC154" s="126"/>
      <c r="AD154" s="125"/>
      <c r="AE154" s="128"/>
      <c r="AF154" s="129"/>
      <c r="AG154" s="130"/>
      <c r="AH154" s="131"/>
      <c r="AI154" s="123"/>
      <c r="AJ154" s="132"/>
      <c r="AK154" s="133"/>
      <c r="AL154" s="125"/>
      <c r="AM154" s="125"/>
      <c r="AN154" s="127">
        <v>1</v>
      </c>
      <c r="AO154" s="117">
        <f t="shared" si="17"/>
        <v>1</v>
      </c>
      <c r="AS154" s="135"/>
      <c r="AT154" s="135"/>
      <c r="AU154" s="135"/>
      <c r="AV154" s="135"/>
      <c r="AW154" s="135"/>
      <c r="AX154" s="135"/>
      <c r="AY154" s="135"/>
      <c r="AZ154" s="135"/>
      <c r="BA154" s="135"/>
    </row>
    <row r="155" spans="1:53" x14ac:dyDescent="0.25">
      <c r="A155" s="117" t="s">
        <v>1314</v>
      </c>
      <c r="B155" s="117" t="s">
        <v>628</v>
      </c>
      <c r="C155" s="116" t="s">
        <v>165</v>
      </c>
      <c r="D155" s="117" t="s">
        <v>155</v>
      </c>
      <c r="E155" s="117"/>
      <c r="F155" s="116" t="s">
        <v>166</v>
      </c>
      <c r="G155" s="118">
        <v>1</v>
      </c>
      <c r="H155" s="119"/>
      <c r="I155" s="120">
        <v>2</v>
      </c>
      <c r="J155" s="121" t="s">
        <v>13</v>
      </c>
      <c r="K155" s="122"/>
      <c r="L155" s="123"/>
      <c r="M155" s="124"/>
      <c r="N155" s="125"/>
      <c r="O155" s="126"/>
      <c r="P155" s="125"/>
      <c r="Q155" s="125"/>
      <c r="R155" s="126"/>
      <c r="S155" s="125"/>
      <c r="T155" s="126"/>
      <c r="U155" s="125"/>
      <c r="V155" s="126"/>
      <c r="W155" s="127" t="s">
        <v>13</v>
      </c>
      <c r="X155" s="125"/>
      <c r="Y155" s="126"/>
      <c r="Z155" s="125"/>
      <c r="AA155" s="126"/>
      <c r="AB155" s="125"/>
      <c r="AC155" s="126"/>
      <c r="AD155" s="125"/>
      <c r="AE155" s="128"/>
      <c r="AF155" s="129"/>
      <c r="AG155" s="130"/>
      <c r="AH155" s="131"/>
      <c r="AI155" s="123"/>
      <c r="AJ155" s="132"/>
      <c r="AK155" s="133"/>
      <c r="AL155" s="125"/>
      <c r="AM155" s="125"/>
      <c r="AN155" s="127">
        <v>1</v>
      </c>
      <c r="AO155" s="117">
        <f t="shared" si="17"/>
        <v>1</v>
      </c>
      <c r="AV155" s="135"/>
      <c r="AW155" s="135"/>
      <c r="AX155" s="135"/>
      <c r="AY155" s="135"/>
      <c r="AZ155" s="135"/>
      <c r="BA155" s="135"/>
    </row>
    <row r="156" spans="1:53" ht="25.5" x14ac:dyDescent="0.25">
      <c r="A156" s="117" t="s">
        <v>1314</v>
      </c>
      <c r="B156" s="117" t="s">
        <v>730</v>
      </c>
      <c r="C156" s="116" t="s">
        <v>756</v>
      </c>
      <c r="D156" s="117" t="s">
        <v>155</v>
      </c>
      <c r="E156" s="117"/>
      <c r="F156" s="116" t="s">
        <v>758</v>
      </c>
      <c r="G156" s="118"/>
      <c r="H156" s="119">
        <v>1</v>
      </c>
      <c r="I156" s="120">
        <v>2</v>
      </c>
      <c r="J156" s="121"/>
      <c r="K156" s="122"/>
      <c r="L156" s="123"/>
      <c r="M156" s="124"/>
      <c r="N156" s="125"/>
      <c r="O156" s="126"/>
      <c r="P156" s="125"/>
      <c r="Q156" s="125"/>
      <c r="R156" s="126"/>
      <c r="S156" s="125"/>
      <c r="T156" s="126"/>
      <c r="U156" s="125"/>
      <c r="V156" s="126"/>
      <c r="W156" s="127"/>
      <c r="X156" s="125"/>
      <c r="Y156" s="126"/>
      <c r="Z156" s="125" t="s">
        <v>13</v>
      </c>
      <c r="AA156" s="126"/>
      <c r="AB156" s="125"/>
      <c r="AC156" s="126"/>
      <c r="AD156" s="125"/>
      <c r="AE156" s="128"/>
      <c r="AF156" s="129"/>
      <c r="AG156" s="130"/>
      <c r="AH156" s="131"/>
      <c r="AI156" s="123"/>
      <c r="AJ156" s="132"/>
      <c r="AK156" s="133"/>
      <c r="AL156" s="125"/>
      <c r="AM156" s="125"/>
      <c r="AN156" s="127">
        <v>1</v>
      </c>
      <c r="AO156" s="117">
        <f t="shared" si="17"/>
        <v>1</v>
      </c>
      <c r="AV156" s="135"/>
      <c r="AW156" s="135"/>
      <c r="AX156" s="135"/>
      <c r="AY156" s="135"/>
      <c r="AZ156" s="135"/>
      <c r="BA156" s="135"/>
    </row>
    <row r="157" spans="1:53" ht="25.5" x14ac:dyDescent="0.25">
      <c r="A157" s="117" t="s">
        <v>1314</v>
      </c>
      <c r="B157" s="117" t="s">
        <v>628</v>
      </c>
      <c r="C157" s="116" t="s">
        <v>154</v>
      </c>
      <c r="D157" s="117" t="s">
        <v>155</v>
      </c>
      <c r="E157" s="117"/>
      <c r="F157" s="116" t="s">
        <v>156</v>
      </c>
      <c r="G157" s="118">
        <v>2</v>
      </c>
      <c r="H157" s="119"/>
      <c r="I157" s="120">
        <v>1</v>
      </c>
      <c r="J157" s="121"/>
      <c r="K157" s="122"/>
      <c r="L157" s="123"/>
      <c r="M157" s="124"/>
      <c r="N157" s="125"/>
      <c r="O157" s="126"/>
      <c r="P157" s="125"/>
      <c r="Q157" s="125"/>
      <c r="R157" s="126"/>
      <c r="S157" s="125"/>
      <c r="T157" s="126"/>
      <c r="U157" s="125" t="s">
        <v>13</v>
      </c>
      <c r="V157" s="126"/>
      <c r="W157" s="127"/>
      <c r="X157" s="125"/>
      <c r="Y157" s="126"/>
      <c r="Z157" s="125"/>
      <c r="AA157" s="126"/>
      <c r="AB157" s="125"/>
      <c r="AC157" s="126"/>
      <c r="AD157" s="125"/>
      <c r="AE157" s="128"/>
      <c r="AF157" s="129"/>
      <c r="AG157" s="130"/>
      <c r="AH157" s="131"/>
      <c r="AI157" s="123"/>
      <c r="AJ157" s="132"/>
      <c r="AK157" s="133"/>
      <c r="AL157" s="125"/>
      <c r="AM157" s="125"/>
      <c r="AN157" s="127">
        <v>1</v>
      </c>
      <c r="AO157" s="117">
        <f t="shared" si="17"/>
        <v>1</v>
      </c>
      <c r="AV157" s="135"/>
      <c r="AW157" s="135"/>
      <c r="AX157" s="135"/>
      <c r="AY157" s="135"/>
      <c r="AZ157" s="135"/>
      <c r="BA157" s="135"/>
    </row>
    <row r="158" spans="1:53" ht="25.5" x14ac:dyDescent="0.25">
      <c r="A158" s="117" t="s">
        <v>1314</v>
      </c>
      <c r="B158" s="117" t="s">
        <v>1346</v>
      </c>
      <c r="C158" s="116" t="s">
        <v>827</v>
      </c>
      <c r="D158" s="117" t="s">
        <v>155</v>
      </c>
      <c r="E158" s="117"/>
      <c r="F158" s="116" t="s">
        <v>1356</v>
      </c>
      <c r="G158" s="118">
        <v>1</v>
      </c>
      <c r="H158" s="119">
        <v>1</v>
      </c>
      <c r="I158" s="120">
        <v>1</v>
      </c>
      <c r="J158" s="121"/>
      <c r="K158" s="122"/>
      <c r="L158" s="123"/>
      <c r="M158" s="124"/>
      <c r="N158" s="125"/>
      <c r="O158" s="126"/>
      <c r="P158" s="125"/>
      <c r="Q158" s="125"/>
      <c r="R158" s="126"/>
      <c r="S158" s="125" t="s">
        <v>13</v>
      </c>
      <c r="T158" s="126"/>
      <c r="U158" s="125"/>
      <c r="V158" s="126"/>
      <c r="W158" s="127"/>
      <c r="X158" s="125"/>
      <c r="Y158" s="126"/>
      <c r="Z158" s="125"/>
      <c r="AA158" s="126"/>
      <c r="AB158" s="125"/>
      <c r="AC158" s="126"/>
      <c r="AD158" s="125"/>
      <c r="AE158" s="128"/>
      <c r="AF158" s="129"/>
      <c r="AG158" s="130"/>
      <c r="AH158" s="131"/>
      <c r="AI158" s="123"/>
      <c r="AJ158" s="132"/>
      <c r="AK158" s="133"/>
      <c r="AL158" s="125"/>
      <c r="AM158" s="125"/>
      <c r="AN158" s="127">
        <v>1</v>
      </c>
      <c r="AO158" s="117">
        <f t="shared" si="17"/>
        <v>1</v>
      </c>
      <c r="AS158" s="135"/>
      <c r="AT158" s="135"/>
      <c r="AU158" s="135"/>
      <c r="AV158" s="135"/>
      <c r="AW158" s="135"/>
      <c r="AX158" s="135"/>
      <c r="AY158" s="135"/>
      <c r="AZ158" s="135"/>
      <c r="BA158" s="135"/>
    </row>
    <row r="159" spans="1:53" ht="38.25" x14ac:dyDescent="0.25">
      <c r="A159" s="117" t="s">
        <v>1314</v>
      </c>
      <c r="B159" s="117" t="s">
        <v>1323</v>
      </c>
      <c r="C159" s="116" t="s">
        <v>136</v>
      </c>
      <c r="D159" s="117" t="s">
        <v>155</v>
      </c>
      <c r="E159" s="117"/>
      <c r="F159" s="116" t="s">
        <v>1327</v>
      </c>
      <c r="G159" s="118">
        <v>3</v>
      </c>
      <c r="H159" s="119"/>
      <c r="I159" s="120"/>
      <c r="J159" s="121" t="s">
        <v>13</v>
      </c>
      <c r="K159" s="122"/>
      <c r="L159" s="123"/>
      <c r="M159" s="124"/>
      <c r="N159" s="125"/>
      <c r="O159" s="126"/>
      <c r="P159" s="125"/>
      <c r="Q159" s="125"/>
      <c r="R159" s="126"/>
      <c r="S159" s="125"/>
      <c r="T159" s="126"/>
      <c r="U159" s="125" t="s">
        <v>13</v>
      </c>
      <c r="V159" s="126"/>
      <c r="W159" s="127"/>
      <c r="X159" s="125"/>
      <c r="Y159" s="126"/>
      <c r="Z159" s="125"/>
      <c r="AA159" s="126"/>
      <c r="AB159" s="125"/>
      <c r="AC159" s="126"/>
      <c r="AD159" s="125"/>
      <c r="AE159" s="128"/>
      <c r="AF159" s="129"/>
      <c r="AG159" s="130"/>
      <c r="AH159" s="131"/>
      <c r="AI159" s="123"/>
      <c r="AJ159" s="132"/>
      <c r="AK159" s="133"/>
      <c r="AL159" s="125"/>
      <c r="AM159" s="125"/>
      <c r="AN159" s="127">
        <v>1</v>
      </c>
      <c r="AO159" s="117">
        <f t="shared" si="17"/>
        <v>1</v>
      </c>
      <c r="AV159" s="135"/>
      <c r="AW159" s="135"/>
      <c r="AX159" s="135"/>
      <c r="AY159" s="135"/>
      <c r="AZ159" s="135"/>
      <c r="BA159" s="135"/>
    </row>
    <row r="160" spans="1:53" ht="25.5" x14ac:dyDescent="0.25">
      <c r="A160" s="117" t="s">
        <v>1314</v>
      </c>
      <c r="B160" s="117" t="s">
        <v>1346</v>
      </c>
      <c r="C160" s="116" t="s">
        <v>1352</v>
      </c>
      <c r="D160" s="117" t="s">
        <v>5</v>
      </c>
      <c r="E160" s="117">
        <v>200</v>
      </c>
      <c r="F160" s="116" t="s">
        <v>1353</v>
      </c>
      <c r="G160" s="118"/>
      <c r="H160" s="119"/>
      <c r="I160" s="120"/>
      <c r="J160" s="121"/>
      <c r="K160" s="122"/>
      <c r="L160" s="123"/>
      <c r="M160" s="124"/>
      <c r="N160" s="125"/>
      <c r="O160" s="126"/>
      <c r="P160" s="125"/>
      <c r="Q160" s="125"/>
      <c r="R160" s="126"/>
      <c r="S160" s="125"/>
      <c r="T160" s="126"/>
      <c r="U160" s="125"/>
      <c r="V160" s="126"/>
      <c r="W160" s="127"/>
      <c r="X160" s="125"/>
      <c r="Y160" s="126"/>
      <c r="Z160" s="125"/>
      <c r="AA160" s="126"/>
      <c r="AB160" s="125"/>
      <c r="AC160" s="126"/>
      <c r="AD160" s="125"/>
      <c r="AE160" s="128"/>
      <c r="AF160" s="129"/>
      <c r="AG160" s="130"/>
      <c r="AH160" s="131"/>
      <c r="AI160" s="123"/>
      <c r="AJ160" s="132"/>
      <c r="AK160" s="133">
        <v>1</v>
      </c>
      <c r="AL160" s="125"/>
      <c r="AM160" s="125"/>
      <c r="AN160" s="127"/>
      <c r="AO160" s="117">
        <f t="shared" si="17"/>
        <v>1</v>
      </c>
      <c r="AS160" s="135"/>
      <c r="AT160" s="135"/>
      <c r="AU160" s="135"/>
      <c r="AV160" s="135"/>
      <c r="AW160" s="135"/>
      <c r="AX160" s="135"/>
      <c r="AY160" s="135"/>
      <c r="AZ160" s="135"/>
      <c r="BA160" s="135"/>
    </row>
    <row r="161" spans="1:53" ht="38.25" x14ac:dyDescent="0.25">
      <c r="A161" s="117" t="s">
        <v>1314</v>
      </c>
      <c r="B161" s="117" t="s">
        <v>730</v>
      </c>
      <c r="C161" s="117" t="s">
        <v>775</v>
      </c>
      <c r="D161" s="117" t="s">
        <v>5</v>
      </c>
      <c r="E161" s="117">
        <v>600</v>
      </c>
      <c r="F161" s="134" t="s">
        <v>776</v>
      </c>
      <c r="G161" s="118"/>
      <c r="H161" s="119"/>
      <c r="I161" s="120"/>
      <c r="J161" s="121"/>
      <c r="K161" s="122"/>
      <c r="L161" s="123"/>
      <c r="M161" s="124"/>
      <c r="N161" s="125"/>
      <c r="O161" s="126"/>
      <c r="P161" s="125"/>
      <c r="Q161" s="125"/>
      <c r="R161" s="126"/>
      <c r="S161" s="125"/>
      <c r="T161" s="126"/>
      <c r="U161" s="125"/>
      <c r="V161" s="126"/>
      <c r="W161" s="127"/>
      <c r="X161" s="125"/>
      <c r="Y161" s="126"/>
      <c r="Z161" s="125"/>
      <c r="AA161" s="126"/>
      <c r="AB161" s="125"/>
      <c r="AC161" s="126"/>
      <c r="AD161" s="125" t="s">
        <v>39</v>
      </c>
      <c r="AE161" s="128"/>
      <c r="AF161" s="129">
        <v>2</v>
      </c>
      <c r="AG161" s="130"/>
      <c r="AH161" s="131"/>
      <c r="AI161" s="123"/>
      <c r="AJ161" s="132"/>
      <c r="AK161" s="133"/>
      <c r="AL161" s="125"/>
      <c r="AM161" s="125"/>
      <c r="AN161" s="127"/>
      <c r="AO161" s="117">
        <f t="shared" si="17"/>
        <v>2</v>
      </c>
      <c r="AS161" s="135"/>
      <c r="AT161" s="135"/>
      <c r="AU161" s="135"/>
      <c r="AV161" s="135"/>
      <c r="AW161" s="135"/>
      <c r="AX161" s="135"/>
      <c r="AY161" s="135"/>
      <c r="AZ161" s="135"/>
      <c r="BA161" s="135"/>
    </row>
    <row r="162" spans="1:53" ht="25.5" x14ac:dyDescent="0.25">
      <c r="A162" s="117" t="s">
        <v>1314</v>
      </c>
      <c r="B162" s="117" t="s">
        <v>1329</v>
      </c>
      <c r="C162" s="117" t="s">
        <v>1330</v>
      </c>
      <c r="D162" s="117" t="s">
        <v>5</v>
      </c>
      <c r="E162" s="117">
        <v>400</v>
      </c>
      <c r="F162" s="116" t="s">
        <v>1332</v>
      </c>
      <c r="G162" s="118"/>
      <c r="H162" s="119"/>
      <c r="I162" s="120"/>
      <c r="J162" s="121"/>
      <c r="K162" s="122"/>
      <c r="L162" s="123"/>
      <c r="M162" s="124"/>
      <c r="N162" s="125"/>
      <c r="O162" s="126"/>
      <c r="P162" s="125"/>
      <c r="Q162" s="125"/>
      <c r="R162" s="126"/>
      <c r="S162" s="125"/>
      <c r="T162" s="126"/>
      <c r="U162" s="125"/>
      <c r="V162" s="126"/>
      <c r="W162" s="127"/>
      <c r="X162" s="125"/>
      <c r="Y162" s="126"/>
      <c r="Z162" s="125"/>
      <c r="AA162" s="126"/>
      <c r="AB162" s="125"/>
      <c r="AC162" s="126"/>
      <c r="AD162" s="125"/>
      <c r="AE162" s="128"/>
      <c r="AF162" s="129">
        <v>2</v>
      </c>
      <c r="AG162" s="130"/>
      <c r="AH162" s="131"/>
      <c r="AI162" s="123"/>
      <c r="AJ162" s="132"/>
      <c r="AK162" s="133"/>
      <c r="AL162" s="125"/>
      <c r="AM162" s="125"/>
      <c r="AN162" s="127">
        <v>1</v>
      </c>
      <c r="AO162" s="117">
        <f t="shared" si="17"/>
        <v>3</v>
      </c>
      <c r="AS162" s="135"/>
      <c r="AT162" s="135"/>
      <c r="AU162" s="135"/>
      <c r="AV162" s="135"/>
      <c r="AW162" s="135"/>
      <c r="AX162" s="135"/>
      <c r="AY162" s="135"/>
      <c r="AZ162" s="135"/>
      <c r="BA162" s="135"/>
    </row>
    <row r="163" spans="1:53" x14ac:dyDescent="0.25">
      <c r="A163" s="117" t="s">
        <v>1314</v>
      </c>
      <c r="B163" s="117" t="s">
        <v>628</v>
      </c>
      <c r="C163" s="117" t="s">
        <v>74</v>
      </c>
      <c r="D163" s="117" t="s">
        <v>5</v>
      </c>
      <c r="E163" s="117">
        <v>600</v>
      </c>
      <c r="F163" s="116" t="s">
        <v>75</v>
      </c>
      <c r="G163" s="118"/>
      <c r="H163" s="119"/>
      <c r="I163" s="120"/>
      <c r="J163" s="121"/>
      <c r="K163" s="122"/>
      <c r="L163" s="123"/>
      <c r="M163" s="124"/>
      <c r="N163" s="125"/>
      <c r="O163" s="126"/>
      <c r="P163" s="125"/>
      <c r="Q163" s="125"/>
      <c r="R163" s="126"/>
      <c r="S163" s="125"/>
      <c r="T163" s="126"/>
      <c r="U163" s="125"/>
      <c r="V163" s="126"/>
      <c r="W163" s="127"/>
      <c r="X163" s="125"/>
      <c r="Y163" s="126"/>
      <c r="Z163" s="125"/>
      <c r="AA163" s="126"/>
      <c r="AB163" s="125"/>
      <c r="AC163" s="126"/>
      <c r="AD163" s="125"/>
      <c r="AE163" s="128"/>
      <c r="AF163" s="129"/>
      <c r="AG163" s="130"/>
      <c r="AH163" s="131"/>
      <c r="AI163" s="123">
        <v>2</v>
      </c>
      <c r="AJ163" s="132"/>
      <c r="AK163" s="133"/>
      <c r="AL163" s="125"/>
      <c r="AM163" s="125"/>
      <c r="AN163" s="127"/>
      <c r="AO163" s="117">
        <f t="shared" si="17"/>
        <v>2</v>
      </c>
      <c r="AS163" s="135"/>
      <c r="AT163" s="135"/>
      <c r="AU163" s="135"/>
      <c r="AV163" s="135"/>
      <c r="AW163" s="135"/>
      <c r="AX163" s="135"/>
      <c r="AY163" s="135"/>
      <c r="AZ163" s="135"/>
      <c r="BA163" s="135"/>
    </row>
    <row r="164" spans="1:53" ht="38.25" x14ac:dyDescent="0.25">
      <c r="A164" s="117" t="s">
        <v>1314</v>
      </c>
      <c r="B164" s="117" t="s">
        <v>628</v>
      </c>
      <c r="C164" s="117" t="s">
        <v>4</v>
      </c>
      <c r="D164" s="117" t="s">
        <v>5</v>
      </c>
      <c r="E164" s="117">
        <v>400</v>
      </c>
      <c r="F164" s="116" t="s">
        <v>6</v>
      </c>
      <c r="G164" s="118"/>
      <c r="H164" s="119"/>
      <c r="I164" s="120"/>
      <c r="J164" s="121"/>
      <c r="K164" s="122"/>
      <c r="L164" s="123"/>
      <c r="M164" s="124"/>
      <c r="N164" s="125"/>
      <c r="O164" s="126"/>
      <c r="P164" s="125"/>
      <c r="Q164" s="125"/>
      <c r="R164" s="126"/>
      <c r="S164" s="125"/>
      <c r="T164" s="126"/>
      <c r="U164" s="125"/>
      <c r="V164" s="126"/>
      <c r="W164" s="127"/>
      <c r="X164" s="125"/>
      <c r="Y164" s="126"/>
      <c r="Z164" s="125"/>
      <c r="AA164" s="126"/>
      <c r="AB164" s="125"/>
      <c r="AC164" s="126"/>
      <c r="AD164" s="125"/>
      <c r="AE164" s="128">
        <v>2</v>
      </c>
      <c r="AF164" s="129">
        <v>2</v>
      </c>
      <c r="AG164" s="130"/>
      <c r="AH164" s="131">
        <v>1</v>
      </c>
      <c r="AI164" s="123"/>
      <c r="AJ164" s="132"/>
      <c r="AK164" s="133"/>
      <c r="AL164" s="125"/>
      <c r="AM164" s="125"/>
      <c r="AN164" s="127"/>
      <c r="AO164" s="117">
        <f t="shared" si="17"/>
        <v>5</v>
      </c>
      <c r="AS164" s="135"/>
      <c r="AT164" s="135"/>
      <c r="AU164" s="135"/>
      <c r="AV164" s="135"/>
      <c r="AW164" s="135"/>
      <c r="AX164" s="135"/>
      <c r="AY164" s="135"/>
      <c r="AZ164" s="135"/>
      <c r="BA164" s="135"/>
    </row>
    <row r="165" spans="1:53" ht="25.5" x14ac:dyDescent="0.25">
      <c r="A165" s="117" t="s">
        <v>1314</v>
      </c>
      <c r="B165" s="117" t="s">
        <v>730</v>
      </c>
      <c r="C165" s="117" t="s">
        <v>777</v>
      </c>
      <c r="D165" s="117" t="s">
        <v>5</v>
      </c>
      <c r="E165" s="117">
        <v>600</v>
      </c>
      <c r="F165" s="116" t="s">
        <v>778</v>
      </c>
      <c r="G165" s="118"/>
      <c r="H165" s="119"/>
      <c r="I165" s="120"/>
      <c r="J165" s="121"/>
      <c r="K165" s="122"/>
      <c r="L165" s="123"/>
      <c r="M165" s="124"/>
      <c r="N165" s="125"/>
      <c r="O165" s="126"/>
      <c r="P165" s="125"/>
      <c r="Q165" s="125"/>
      <c r="R165" s="126"/>
      <c r="S165" s="125"/>
      <c r="T165" s="126"/>
      <c r="U165" s="125"/>
      <c r="V165" s="126"/>
      <c r="W165" s="127"/>
      <c r="X165" s="125"/>
      <c r="Y165" s="126"/>
      <c r="Z165" s="125"/>
      <c r="AA165" s="126"/>
      <c r="AB165" s="125"/>
      <c r="AC165" s="126"/>
      <c r="AD165" s="125"/>
      <c r="AE165" s="128"/>
      <c r="AF165" s="129">
        <v>1</v>
      </c>
      <c r="AG165" s="130"/>
      <c r="AH165" s="131"/>
      <c r="AI165" s="123"/>
      <c r="AJ165" s="132"/>
      <c r="AK165" s="133"/>
      <c r="AL165" s="125"/>
      <c r="AM165" s="125"/>
      <c r="AN165" s="127"/>
      <c r="AO165" s="117">
        <f t="shared" si="17"/>
        <v>1</v>
      </c>
      <c r="AS165" s="135"/>
      <c r="AT165" s="135"/>
      <c r="AU165" s="135"/>
      <c r="AV165" s="135"/>
      <c r="AW165" s="135"/>
      <c r="AX165" s="135"/>
      <c r="AY165" s="135"/>
      <c r="AZ165" s="135"/>
      <c r="BA165" s="135"/>
    </row>
    <row r="166" spans="1:53" ht="38.25" x14ac:dyDescent="0.25">
      <c r="A166" s="117" t="s">
        <v>1314</v>
      </c>
      <c r="B166" s="117" t="s">
        <v>1323</v>
      </c>
      <c r="C166" s="117" t="s">
        <v>1324</v>
      </c>
      <c r="D166" s="117" t="s">
        <v>5</v>
      </c>
      <c r="E166" s="117">
        <v>400</v>
      </c>
      <c r="F166" s="116" t="s">
        <v>1325</v>
      </c>
      <c r="G166" s="118"/>
      <c r="H166" s="119"/>
      <c r="I166" s="120"/>
      <c r="J166" s="121"/>
      <c r="K166" s="122"/>
      <c r="L166" s="123"/>
      <c r="M166" s="124"/>
      <c r="N166" s="125"/>
      <c r="O166" s="126"/>
      <c r="P166" s="125"/>
      <c r="Q166" s="125"/>
      <c r="R166" s="126"/>
      <c r="S166" s="125"/>
      <c r="T166" s="126"/>
      <c r="U166" s="125"/>
      <c r="V166" s="126"/>
      <c r="W166" s="127"/>
      <c r="X166" s="125"/>
      <c r="Y166" s="126"/>
      <c r="Z166" s="125"/>
      <c r="AA166" s="126"/>
      <c r="AB166" s="125"/>
      <c r="AC166" s="126"/>
      <c r="AD166" s="125"/>
      <c r="AE166" s="128">
        <v>1</v>
      </c>
      <c r="AF166" s="129"/>
      <c r="AG166" s="130"/>
      <c r="AH166" s="131"/>
      <c r="AI166" s="123"/>
      <c r="AJ166" s="132"/>
      <c r="AK166" s="133"/>
      <c r="AL166" s="125"/>
      <c r="AM166" s="125"/>
      <c r="AN166" s="127">
        <v>1</v>
      </c>
      <c r="AO166" s="117">
        <f t="shared" si="17"/>
        <v>2</v>
      </c>
      <c r="AS166" s="135"/>
      <c r="AT166" s="135"/>
      <c r="AU166" s="135"/>
      <c r="AV166" s="135"/>
      <c r="AW166" s="135"/>
      <c r="AX166" s="135"/>
      <c r="AY166" s="135"/>
      <c r="AZ166" s="135"/>
      <c r="BA166" s="135"/>
    </row>
    <row r="167" spans="1:53" ht="51" x14ac:dyDescent="0.25">
      <c r="A167" s="117" t="s">
        <v>1314</v>
      </c>
      <c r="B167" s="117" t="s">
        <v>730</v>
      </c>
      <c r="C167" s="117" t="s">
        <v>770</v>
      </c>
      <c r="D167" s="117" t="s">
        <v>5</v>
      </c>
      <c r="E167" s="117">
        <v>800</v>
      </c>
      <c r="F167" s="116" t="s">
        <v>771</v>
      </c>
      <c r="G167" s="118"/>
      <c r="H167" s="119"/>
      <c r="I167" s="120"/>
      <c r="J167" s="121"/>
      <c r="K167" s="122"/>
      <c r="L167" s="123"/>
      <c r="M167" s="124"/>
      <c r="N167" s="125"/>
      <c r="O167" s="126"/>
      <c r="P167" s="125"/>
      <c r="Q167" s="125"/>
      <c r="R167" s="126"/>
      <c r="S167" s="125"/>
      <c r="T167" s="126"/>
      <c r="U167" s="125"/>
      <c r="V167" s="126"/>
      <c r="W167" s="127"/>
      <c r="X167" s="125"/>
      <c r="Y167" s="126"/>
      <c r="Z167" s="125"/>
      <c r="AA167" s="126"/>
      <c r="AB167" s="125"/>
      <c r="AC167" s="126"/>
      <c r="AD167" s="125"/>
      <c r="AE167" s="128"/>
      <c r="AF167" s="129"/>
      <c r="AG167" s="130"/>
      <c r="AH167" s="131"/>
      <c r="AI167" s="123">
        <v>2</v>
      </c>
      <c r="AJ167" s="132"/>
      <c r="AK167" s="133"/>
      <c r="AL167" s="125"/>
      <c r="AM167" s="125"/>
      <c r="AN167" s="127"/>
      <c r="AO167" s="117">
        <f t="shared" si="17"/>
        <v>2</v>
      </c>
      <c r="AS167" s="135"/>
      <c r="AT167" s="135"/>
      <c r="AU167" s="135"/>
      <c r="AV167" s="135"/>
      <c r="AW167" s="135"/>
      <c r="AX167" s="135"/>
      <c r="AY167" s="135"/>
      <c r="AZ167" s="135"/>
      <c r="BA167" s="135"/>
    </row>
    <row r="168" spans="1:53" ht="38.25" x14ac:dyDescent="0.25">
      <c r="A168" s="117" t="s">
        <v>1314</v>
      </c>
      <c r="B168" s="117" t="s">
        <v>1346</v>
      </c>
      <c r="C168" s="116" t="s">
        <v>1367</v>
      </c>
      <c r="D168" s="117" t="s">
        <v>5</v>
      </c>
      <c r="E168" s="117">
        <v>800</v>
      </c>
      <c r="F168" s="134" t="s">
        <v>1368</v>
      </c>
      <c r="G168" s="118"/>
      <c r="H168" s="119"/>
      <c r="I168" s="120"/>
      <c r="J168" s="121"/>
      <c r="K168" s="122"/>
      <c r="L168" s="123"/>
      <c r="M168" s="124"/>
      <c r="N168" s="125"/>
      <c r="O168" s="126"/>
      <c r="P168" s="125"/>
      <c r="Q168" s="125"/>
      <c r="R168" s="126"/>
      <c r="S168" s="125"/>
      <c r="T168" s="126"/>
      <c r="U168" s="125"/>
      <c r="V168" s="126"/>
      <c r="W168" s="127"/>
      <c r="X168" s="125"/>
      <c r="Y168" s="126"/>
      <c r="Z168" s="125"/>
      <c r="AA168" s="126"/>
      <c r="AB168" s="125"/>
      <c r="AC168" s="126"/>
      <c r="AD168" s="125"/>
      <c r="AE168" s="128">
        <v>1</v>
      </c>
      <c r="AF168" s="129"/>
      <c r="AG168" s="130"/>
      <c r="AH168" s="131">
        <v>1</v>
      </c>
      <c r="AI168" s="123"/>
      <c r="AJ168" s="132"/>
      <c r="AK168" s="133">
        <v>1</v>
      </c>
      <c r="AL168" s="125"/>
      <c r="AM168" s="125"/>
      <c r="AN168" s="127"/>
      <c r="AO168" s="117">
        <f t="shared" si="17"/>
        <v>3</v>
      </c>
      <c r="AS168" s="135"/>
      <c r="AT168" s="135"/>
      <c r="AU168" s="135"/>
      <c r="AV168" s="135"/>
      <c r="AW168" s="135"/>
      <c r="AX168" s="135"/>
      <c r="AY168" s="135"/>
      <c r="AZ168" s="135"/>
      <c r="BA168" s="135"/>
    </row>
    <row r="169" spans="1:53" ht="25.5" x14ac:dyDescent="0.25">
      <c r="A169" s="117" t="s">
        <v>1314</v>
      </c>
      <c r="B169" s="117" t="s">
        <v>730</v>
      </c>
      <c r="C169" s="117" t="s">
        <v>744</v>
      </c>
      <c r="D169" s="117" t="s">
        <v>5</v>
      </c>
      <c r="E169" s="117">
        <v>600</v>
      </c>
      <c r="F169" s="134" t="s">
        <v>746</v>
      </c>
      <c r="G169" s="118"/>
      <c r="H169" s="119"/>
      <c r="I169" s="120"/>
      <c r="J169" s="121"/>
      <c r="K169" s="122"/>
      <c r="L169" s="123"/>
      <c r="M169" s="124"/>
      <c r="N169" s="125"/>
      <c r="O169" s="126"/>
      <c r="P169" s="125"/>
      <c r="Q169" s="125"/>
      <c r="R169" s="126"/>
      <c r="S169" s="125"/>
      <c r="T169" s="126"/>
      <c r="U169" s="125"/>
      <c r="V169" s="126"/>
      <c r="W169" s="127"/>
      <c r="X169" s="125"/>
      <c r="Y169" s="126"/>
      <c r="Z169" s="125"/>
      <c r="AA169" s="126"/>
      <c r="AB169" s="125"/>
      <c r="AC169" s="126"/>
      <c r="AD169" s="125"/>
      <c r="AE169" s="128">
        <v>2</v>
      </c>
      <c r="AF169" s="129"/>
      <c r="AG169" s="130"/>
      <c r="AH169" s="131"/>
      <c r="AI169" s="123"/>
      <c r="AJ169" s="132"/>
      <c r="AK169" s="133"/>
      <c r="AL169" s="125"/>
      <c r="AM169" s="125"/>
      <c r="AN169" s="127"/>
      <c r="AO169" s="117">
        <f t="shared" si="17"/>
        <v>2</v>
      </c>
      <c r="AS169" s="135"/>
      <c r="AT169" s="135"/>
      <c r="AU169" s="135"/>
      <c r="AV169" s="135"/>
      <c r="AW169" s="135"/>
      <c r="AX169" s="135"/>
      <c r="AY169" s="135"/>
      <c r="AZ169" s="135"/>
      <c r="BA169" s="135"/>
    </row>
    <row r="170" spans="1:53" ht="25.5" x14ac:dyDescent="0.25">
      <c r="A170" s="117" t="s">
        <v>1314</v>
      </c>
      <c r="B170" s="117" t="s">
        <v>628</v>
      </c>
      <c r="C170" s="117" t="s">
        <v>93</v>
      </c>
      <c r="D170" s="117" t="s">
        <v>5</v>
      </c>
      <c r="E170" s="117">
        <v>600</v>
      </c>
      <c r="F170" s="134" t="s">
        <v>1318</v>
      </c>
      <c r="G170" s="118"/>
      <c r="H170" s="119"/>
      <c r="I170" s="120"/>
      <c r="J170" s="121"/>
      <c r="K170" s="122"/>
      <c r="L170" s="123"/>
      <c r="M170" s="124"/>
      <c r="N170" s="125"/>
      <c r="O170" s="126"/>
      <c r="P170" s="125"/>
      <c r="Q170" s="125"/>
      <c r="R170" s="126"/>
      <c r="S170" s="125"/>
      <c r="T170" s="126"/>
      <c r="U170" s="125"/>
      <c r="V170" s="126"/>
      <c r="W170" s="127"/>
      <c r="X170" s="125"/>
      <c r="Y170" s="126"/>
      <c r="Z170" s="125"/>
      <c r="AA170" s="126"/>
      <c r="AB170" s="125"/>
      <c r="AC170" s="126"/>
      <c r="AD170" s="125"/>
      <c r="AE170" s="128"/>
      <c r="AF170" s="129"/>
      <c r="AG170" s="130"/>
      <c r="AH170" s="131"/>
      <c r="AI170" s="123">
        <v>2</v>
      </c>
      <c r="AJ170" s="132"/>
      <c r="AK170" s="133"/>
      <c r="AL170" s="125"/>
      <c r="AM170" s="125"/>
      <c r="AN170" s="127"/>
      <c r="AO170" s="117">
        <f t="shared" si="17"/>
        <v>2</v>
      </c>
      <c r="AS170" s="135"/>
      <c r="AT170" s="135"/>
      <c r="AU170" s="135"/>
      <c r="AV170" s="135"/>
      <c r="AW170" s="135"/>
      <c r="AX170" s="135"/>
      <c r="AY170" s="135"/>
      <c r="AZ170" s="135"/>
      <c r="BA170" s="135"/>
    </row>
    <row r="171" spans="1:53" ht="25.5" x14ac:dyDescent="0.25">
      <c r="A171" s="117" t="s">
        <v>1314</v>
      </c>
      <c r="B171" s="117" t="s">
        <v>1329</v>
      </c>
      <c r="C171" s="117" t="s">
        <v>1331</v>
      </c>
      <c r="D171" s="117" t="s">
        <v>5</v>
      </c>
      <c r="E171" s="117">
        <v>400</v>
      </c>
      <c r="F171" s="116" t="s">
        <v>1333</v>
      </c>
      <c r="G171" s="118"/>
      <c r="H171" s="119"/>
      <c r="I171" s="120"/>
      <c r="J171" s="121"/>
      <c r="K171" s="122"/>
      <c r="L171" s="123"/>
      <c r="M171" s="124"/>
      <c r="N171" s="125"/>
      <c r="O171" s="126"/>
      <c r="P171" s="125"/>
      <c r="Q171" s="125"/>
      <c r="R171" s="126"/>
      <c r="S171" s="125"/>
      <c r="T171" s="126"/>
      <c r="U171" s="125"/>
      <c r="V171" s="126"/>
      <c r="W171" s="127"/>
      <c r="X171" s="125"/>
      <c r="Y171" s="126"/>
      <c r="Z171" s="125"/>
      <c r="AA171" s="126"/>
      <c r="AB171" s="125"/>
      <c r="AC171" s="126"/>
      <c r="AD171" s="125"/>
      <c r="AE171" s="128"/>
      <c r="AF171" s="129">
        <v>1</v>
      </c>
      <c r="AG171" s="130"/>
      <c r="AH171" s="131"/>
      <c r="AI171" s="123"/>
      <c r="AJ171" s="132"/>
      <c r="AK171" s="133"/>
      <c r="AL171" s="125"/>
      <c r="AM171" s="125"/>
      <c r="AN171" s="127">
        <v>1</v>
      </c>
      <c r="AO171" s="117">
        <f t="shared" si="17"/>
        <v>2</v>
      </c>
      <c r="AS171" s="135"/>
      <c r="AT171" s="135"/>
      <c r="AU171" s="135"/>
      <c r="AV171" s="135"/>
      <c r="AW171" s="135"/>
      <c r="AX171" s="135"/>
      <c r="AY171" s="135"/>
      <c r="AZ171" s="135"/>
      <c r="BA171" s="135"/>
    </row>
    <row r="172" spans="1:53" ht="25.5" x14ac:dyDescent="0.25">
      <c r="A172" s="117" t="s">
        <v>1314</v>
      </c>
      <c r="B172" s="117" t="s">
        <v>628</v>
      </c>
      <c r="C172" s="117" t="s">
        <v>89</v>
      </c>
      <c r="D172" s="117" t="s">
        <v>5</v>
      </c>
      <c r="E172" s="117">
        <v>800</v>
      </c>
      <c r="F172" s="116" t="s">
        <v>90</v>
      </c>
      <c r="G172" s="118"/>
      <c r="H172" s="119"/>
      <c r="I172" s="120"/>
      <c r="J172" s="121"/>
      <c r="K172" s="122"/>
      <c r="L172" s="123"/>
      <c r="M172" s="124"/>
      <c r="N172" s="125"/>
      <c r="O172" s="126"/>
      <c r="P172" s="125"/>
      <c r="Q172" s="125"/>
      <c r="R172" s="126"/>
      <c r="S172" s="125"/>
      <c r="T172" s="126"/>
      <c r="U172" s="125"/>
      <c r="V172" s="126"/>
      <c r="W172" s="127"/>
      <c r="X172" s="125"/>
      <c r="Y172" s="126"/>
      <c r="Z172" s="125"/>
      <c r="AA172" s="126"/>
      <c r="AB172" s="125"/>
      <c r="AC172" s="126"/>
      <c r="AD172" s="125"/>
      <c r="AE172" s="128"/>
      <c r="AF172" s="129"/>
      <c r="AG172" s="130"/>
      <c r="AH172" s="131"/>
      <c r="AI172" s="123">
        <v>1</v>
      </c>
      <c r="AJ172" s="132"/>
      <c r="AK172" s="133"/>
      <c r="AL172" s="125"/>
      <c r="AM172" s="125"/>
      <c r="AN172" s="127"/>
      <c r="AO172" s="117">
        <f t="shared" si="17"/>
        <v>1</v>
      </c>
      <c r="AS172" s="135"/>
      <c r="AT172" s="135"/>
      <c r="AU172" s="135"/>
      <c r="AV172" s="135"/>
      <c r="AW172" s="135"/>
      <c r="AX172" s="135"/>
      <c r="AY172" s="135"/>
      <c r="AZ172" s="135"/>
      <c r="BA172" s="135"/>
    </row>
    <row r="173" spans="1:53" ht="25.5" x14ac:dyDescent="0.25">
      <c r="A173" s="117" t="s">
        <v>1314</v>
      </c>
      <c r="B173" s="117" t="s">
        <v>628</v>
      </c>
      <c r="C173" s="117" t="s">
        <v>87</v>
      </c>
      <c r="D173" s="117" t="s">
        <v>5</v>
      </c>
      <c r="E173" s="117">
        <v>600</v>
      </c>
      <c r="F173" s="116" t="s">
        <v>88</v>
      </c>
      <c r="G173" s="118"/>
      <c r="H173" s="119"/>
      <c r="I173" s="120"/>
      <c r="J173" s="121"/>
      <c r="K173" s="122"/>
      <c r="L173" s="123"/>
      <c r="M173" s="124"/>
      <c r="N173" s="125"/>
      <c r="O173" s="126"/>
      <c r="P173" s="125"/>
      <c r="Q173" s="125"/>
      <c r="R173" s="126"/>
      <c r="S173" s="125"/>
      <c r="T173" s="126"/>
      <c r="U173" s="125"/>
      <c r="V173" s="126"/>
      <c r="W173" s="127"/>
      <c r="X173" s="125"/>
      <c r="Y173" s="126"/>
      <c r="Z173" s="125"/>
      <c r="AA173" s="126"/>
      <c r="AB173" s="125"/>
      <c r="AC173" s="126"/>
      <c r="AD173" s="125"/>
      <c r="AE173" s="128"/>
      <c r="AF173" s="129"/>
      <c r="AG173" s="130"/>
      <c r="AH173" s="131"/>
      <c r="AI173" s="123">
        <v>2</v>
      </c>
      <c r="AJ173" s="132"/>
      <c r="AK173" s="133"/>
      <c r="AL173" s="125"/>
      <c r="AM173" s="125"/>
      <c r="AN173" s="127"/>
      <c r="AO173" s="117">
        <f t="shared" si="17"/>
        <v>2</v>
      </c>
      <c r="AS173" s="135"/>
      <c r="AT173" s="135"/>
      <c r="AU173" s="135"/>
      <c r="AV173" s="135"/>
      <c r="AW173" s="135"/>
      <c r="AX173" s="135"/>
      <c r="AY173" s="135"/>
      <c r="AZ173" s="135"/>
      <c r="BA173" s="135"/>
    </row>
    <row r="174" spans="1:53" ht="38.25" x14ac:dyDescent="0.25">
      <c r="A174" s="117" t="s">
        <v>1314</v>
      </c>
      <c r="B174" s="117" t="s">
        <v>833</v>
      </c>
      <c r="C174" s="117" t="s">
        <v>864</v>
      </c>
      <c r="D174" s="117" t="s">
        <v>5</v>
      </c>
      <c r="E174" s="117">
        <v>400</v>
      </c>
      <c r="F174" s="116" t="s">
        <v>865</v>
      </c>
      <c r="G174" s="118"/>
      <c r="H174" s="119"/>
      <c r="I174" s="120"/>
      <c r="J174" s="121"/>
      <c r="K174" s="122"/>
      <c r="L174" s="123"/>
      <c r="M174" s="124"/>
      <c r="N174" s="125"/>
      <c r="O174" s="126"/>
      <c r="P174" s="125"/>
      <c r="Q174" s="125"/>
      <c r="R174" s="126"/>
      <c r="S174" s="125"/>
      <c r="T174" s="126"/>
      <c r="U174" s="125"/>
      <c r="V174" s="126"/>
      <c r="W174" s="127"/>
      <c r="X174" s="125"/>
      <c r="Y174" s="126"/>
      <c r="Z174" s="125"/>
      <c r="AA174" s="126"/>
      <c r="AB174" s="125"/>
      <c r="AC174" s="126"/>
      <c r="AD174" s="125"/>
      <c r="AE174" s="128"/>
      <c r="AF174" s="129"/>
      <c r="AG174" s="130"/>
      <c r="AH174" s="131"/>
      <c r="AI174" s="123"/>
      <c r="AJ174" s="132">
        <v>2</v>
      </c>
      <c r="AK174" s="133"/>
      <c r="AL174" s="125"/>
      <c r="AM174" s="125"/>
      <c r="AN174" s="127"/>
      <c r="AO174" s="117">
        <f t="shared" si="17"/>
        <v>2</v>
      </c>
      <c r="AS174" s="135"/>
      <c r="AT174" s="135"/>
      <c r="AU174" s="135"/>
      <c r="AV174" s="135"/>
      <c r="AW174" s="135"/>
      <c r="AX174" s="135"/>
      <c r="AY174" s="135"/>
      <c r="AZ174" s="135"/>
      <c r="BA174" s="135"/>
    </row>
    <row r="175" spans="1:53" ht="25.5" x14ac:dyDescent="0.25">
      <c r="A175" s="117" t="s">
        <v>1314</v>
      </c>
      <c r="B175" s="117" t="s">
        <v>1346</v>
      </c>
      <c r="C175" s="116" t="s">
        <v>1374</v>
      </c>
      <c r="D175" s="117" t="s">
        <v>5</v>
      </c>
      <c r="E175" s="117">
        <v>600</v>
      </c>
      <c r="F175" s="116" t="s">
        <v>1375</v>
      </c>
      <c r="G175" s="118"/>
      <c r="H175" s="119"/>
      <c r="I175" s="120"/>
      <c r="J175" s="121"/>
      <c r="K175" s="122"/>
      <c r="L175" s="123"/>
      <c r="M175" s="124"/>
      <c r="N175" s="125"/>
      <c r="O175" s="126"/>
      <c r="P175" s="125"/>
      <c r="Q175" s="125"/>
      <c r="R175" s="126"/>
      <c r="S175" s="125"/>
      <c r="T175" s="126"/>
      <c r="U175" s="125"/>
      <c r="V175" s="126"/>
      <c r="W175" s="127"/>
      <c r="X175" s="125"/>
      <c r="Y175" s="126"/>
      <c r="Z175" s="125"/>
      <c r="AA175" s="126"/>
      <c r="AB175" s="125"/>
      <c r="AC175" s="126"/>
      <c r="AD175" s="125"/>
      <c r="AE175" s="128"/>
      <c r="AF175" s="129">
        <v>1</v>
      </c>
      <c r="AG175" s="130"/>
      <c r="AH175" s="131"/>
      <c r="AI175" s="123"/>
      <c r="AJ175" s="132"/>
      <c r="AK175" s="133">
        <v>1</v>
      </c>
      <c r="AL175" s="125"/>
      <c r="AM175" s="125"/>
      <c r="AN175" s="127"/>
      <c r="AO175" s="117">
        <f t="shared" si="17"/>
        <v>2</v>
      </c>
      <c r="AS175" s="135"/>
      <c r="AT175" s="135"/>
      <c r="AU175" s="135"/>
      <c r="AV175" s="135"/>
      <c r="AW175" s="135"/>
      <c r="AX175" s="135"/>
      <c r="AY175" s="135"/>
      <c r="AZ175" s="135"/>
      <c r="BA175" s="135"/>
    </row>
    <row r="176" spans="1:53" ht="25.5" x14ac:dyDescent="0.25">
      <c r="A176" s="117" t="s">
        <v>1314</v>
      </c>
      <c r="B176" s="117" t="s">
        <v>833</v>
      </c>
      <c r="C176" s="117" t="s">
        <v>868</v>
      </c>
      <c r="D176" s="117" t="s">
        <v>5</v>
      </c>
      <c r="E176" s="117">
        <v>800</v>
      </c>
      <c r="F176" s="116" t="s">
        <v>869</v>
      </c>
      <c r="G176" s="118"/>
      <c r="H176" s="119"/>
      <c r="I176" s="120"/>
      <c r="J176" s="121"/>
      <c r="K176" s="122"/>
      <c r="L176" s="123"/>
      <c r="M176" s="124"/>
      <c r="N176" s="125"/>
      <c r="O176" s="126"/>
      <c r="P176" s="125"/>
      <c r="Q176" s="125"/>
      <c r="R176" s="126"/>
      <c r="S176" s="125"/>
      <c r="T176" s="126"/>
      <c r="U176" s="125"/>
      <c r="V176" s="126"/>
      <c r="W176" s="127"/>
      <c r="X176" s="125"/>
      <c r="Y176" s="126"/>
      <c r="Z176" s="125"/>
      <c r="AA176" s="126"/>
      <c r="AB176" s="125"/>
      <c r="AC176" s="126"/>
      <c r="AD176" s="125"/>
      <c r="AE176" s="128"/>
      <c r="AF176" s="129"/>
      <c r="AG176" s="130"/>
      <c r="AH176" s="131"/>
      <c r="AI176" s="123"/>
      <c r="AJ176" s="132">
        <v>1</v>
      </c>
      <c r="AK176" s="133"/>
      <c r="AL176" s="125"/>
      <c r="AM176" s="125"/>
      <c r="AN176" s="127"/>
      <c r="AO176" s="117">
        <f t="shared" si="17"/>
        <v>1</v>
      </c>
      <c r="AS176" s="135"/>
      <c r="AT176" s="135"/>
      <c r="AU176" s="135"/>
      <c r="AV176" s="135"/>
      <c r="AW176" s="135"/>
      <c r="AX176" s="135"/>
      <c r="AY176" s="135"/>
      <c r="AZ176" s="135"/>
      <c r="BA176" s="135"/>
    </row>
    <row r="177" spans="1:53" ht="38.25" x14ac:dyDescent="0.25">
      <c r="A177" s="117" t="s">
        <v>1314</v>
      </c>
      <c r="B177" s="117" t="s">
        <v>730</v>
      </c>
      <c r="C177" s="117" t="s">
        <v>743</v>
      </c>
      <c r="D177" s="117" t="s">
        <v>5</v>
      </c>
      <c r="E177" s="117">
        <v>800</v>
      </c>
      <c r="F177" s="134" t="s">
        <v>745</v>
      </c>
      <c r="G177" s="118"/>
      <c r="H177" s="119"/>
      <c r="I177" s="120"/>
      <c r="J177" s="121"/>
      <c r="K177" s="122"/>
      <c r="L177" s="123"/>
      <c r="M177" s="124"/>
      <c r="N177" s="125"/>
      <c r="O177" s="126"/>
      <c r="P177" s="125"/>
      <c r="Q177" s="125"/>
      <c r="R177" s="126"/>
      <c r="S177" s="125"/>
      <c r="T177" s="126"/>
      <c r="U177" s="125"/>
      <c r="V177" s="126"/>
      <c r="W177" s="127"/>
      <c r="X177" s="125"/>
      <c r="Y177" s="126"/>
      <c r="Z177" s="125"/>
      <c r="AA177" s="126"/>
      <c r="AB177" s="125"/>
      <c r="AC177" s="126"/>
      <c r="AD177" s="125"/>
      <c r="AE177" s="128"/>
      <c r="AF177" s="129"/>
      <c r="AG177" s="130"/>
      <c r="AH177" s="131">
        <v>1</v>
      </c>
      <c r="AI177" s="123"/>
      <c r="AJ177" s="132"/>
      <c r="AK177" s="133"/>
      <c r="AL177" s="125"/>
      <c r="AM177" s="125"/>
      <c r="AN177" s="127"/>
      <c r="AO177" s="117">
        <f t="shared" si="17"/>
        <v>1</v>
      </c>
      <c r="AS177" s="135"/>
      <c r="AT177" s="135"/>
      <c r="AU177" s="135"/>
      <c r="AV177" s="135"/>
      <c r="AW177" s="135"/>
      <c r="AX177" s="135"/>
      <c r="AY177" s="135"/>
      <c r="AZ177" s="135"/>
      <c r="BA177" s="135"/>
    </row>
    <row r="178" spans="1:53" ht="25.5" x14ac:dyDescent="0.25">
      <c r="A178" s="117" t="s">
        <v>1314</v>
      </c>
      <c r="B178" s="117" t="s">
        <v>833</v>
      </c>
      <c r="C178" s="117" t="s">
        <v>870</v>
      </c>
      <c r="D178" s="117" t="s">
        <v>5</v>
      </c>
      <c r="E178" s="117">
        <v>600</v>
      </c>
      <c r="F178" s="116" t="s">
        <v>871</v>
      </c>
      <c r="G178" s="118"/>
      <c r="H178" s="119"/>
      <c r="I178" s="120"/>
      <c r="J178" s="121"/>
      <c r="K178" s="122"/>
      <c r="L178" s="123"/>
      <c r="M178" s="124"/>
      <c r="N178" s="125"/>
      <c r="O178" s="126"/>
      <c r="P178" s="125"/>
      <c r="Q178" s="125"/>
      <c r="R178" s="126"/>
      <c r="S178" s="125"/>
      <c r="T178" s="126"/>
      <c r="U178" s="125"/>
      <c r="V178" s="126"/>
      <c r="W178" s="127"/>
      <c r="X178" s="125"/>
      <c r="Y178" s="126"/>
      <c r="Z178" s="125"/>
      <c r="AA178" s="126"/>
      <c r="AB178" s="125"/>
      <c r="AC178" s="126"/>
      <c r="AD178" s="125"/>
      <c r="AE178" s="128"/>
      <c r="AF178" s="129"/>
      <c r="AG178" s="130"/>
      <c r="AH178" s="131"/>
      <c r="AI178" s="123"/>
      <c r="AJ178" s="132">
        <v>1</v>
      </c>
      <c r="AK178" s="133"/>
      <c r="AL178" s="125"/>
      <c r="AM178" s="125"/>
      <c r="AN178" s="127"/>
      <c r="AO178" s="117">
        <f t="shared" si="17"/>
        <v>1</v>
      </c>
      <c r="AS178" s="135"/>
      <c r="AT178" s="135"/>
      <c r="AU178" s="135"/>
      <c r="AV178" s="135"/>
      <c r="AW178" s="135"/>
      <c r="AX178" s="135"/>
      <c r="AY178" s="135"/>
      <c r="AZ178" s="135"/>
      <c r="BA178" s="135"/>
    </row>
    <row r="179" spans="1:53" ht="25.5" x14ac:dyDescent="0.25">
      <c r="A179" s="117" t="s">
        <v>1314</v>
      </c>
      <c r="B179" s="117" t="s">
        <v>628</v>
      </c>
      <c r="C179" s="117" t="s">
        <v>126</v>
      </c>
      <c r="D179" s="117" t="s">
        <v>5</v>
      </c>
      <c r="E179" s="117">
        <v>1600</v>
      </c>
      <c r="F179" s="116" t="s">
        <v>127</v>
      </c>
      <c r="G179" s="118"/>
      <c r="H179" s="119"/>
      <c r="I179" s="120"/>
      <c r="J179" s="121"/>
      <c r="K179" s="122"/>
      <c r="L179" s="123"/>
      <c r="M179" s="124"/>
      <c r="N179" s="125"/>
      <c r="O179" s="126"/>
      <c r="P179" s="125"/>
      <c r="Q179" s="125"/>
      <c r="R179" s="126"/>
      <c r="S179" s="125"/>
      <c r="T179" s="126"/>
      <c r="U179" s="125"/>
      <c r="V179" s="126"/>
      <c r="W179" s="127"/>
      <c r="X179" s="125"/>
      <c r="Y179" s="126"/>
      <c r="Z179" s="125"/>
      <c r="AA179" s="126"/>
      <c r="AB179" s="125"/>
      <c r="AC179" s="126"/>
      <c r="AD179" s="125"/>
      <c r="AE179" s="128"/>
      <c r="AF179" s="129"/>
      <c r="AG179" s="130"/>
      <c r="AH179" s="131">
        <v>2</v>
      </c>
      <c r="AI179" s="123"/>
      <c r="AJ179" s="132"/>
      <c r="AK179" s="133"/>
      <c r="AL179" s="125"/>
      <c r="AM179" s="125"/>
      <c r="AN179" s="127"/>
      <c r="AO179" s="117">
        <f t="shared" si="17"/>
        <v>2</v>
      </c>
      <c r="AS179" s="135"/>
      <c r="AT179" s="135"/>
      <c r="AU179" s="135"/>
      <c r="AV179" s="135"/>
      <c r="AW179" s="135"/>
      <c r="AX179" s="135"/>
      <c r="AY179" s="135"/>
      <c r="AZ179" s="135"/>
      <c r="BA179" s="135"/>
    </row>
    <row r="180" spans="1:53" ht="25.5" x14ac:dyDescent="0.25">
      <c r="A180" s="117" t="s">
        <v>1314</v>
      </c>
      <c r="B180" s="117" t="s">
        <v>628</v>
      </c>
      <c r="C180" s="117" t="s">
        <v>121</v>
      </c>
      <c r="D180" s="117" t="s">
        <v>5</v>
      </c>
      <c r="E180" s="117">
        <v>1000</v>
      </c>
      <c r="F180" s="134" t="s">
        <v>122</v>
      </c>
      <c r="G180" s="118"/>
      <c r="H180" s="119"/>
      <c r="I180" s="120"/>
      <c r="J180" s="121"/>
      <c r="K180" s="122"/>
      <c r="L180" s="123"/>
      <c r="M180" s="124"/>
      <c r="N180" s="125"/>
      <c r="O180" s="126"/>
      <c r="P180" s="125"/>
      <c r="Q180" s="125"/>
      <c r="R180" s="126"/>
      <c r="S180" s="125"/>
      <c r="T180" s="126"/>
      <c r="U180" s="125"/>
      <c r="V180" s="126"/>
      <c r="W180" s="127"/>
      <c r="X180" s="125"/>
      <c r="Y180" s="126"/>
      <c r="Z180" s="125"/>
      <c r="AA180" s="126"/>
      <c r="AB180" s="125"/>
      <c r="AC180" s="126"/>
      <c r="AD180" s="125"/>
      <c r="AE180" s="128"/>
      <c r="AF180" s="129"/>
      <c r="AG180" s="130"/>
      <c r="AH180" s="131">
        <v>1</v>
      </c>
      <c r="AI180" s="123"/>
      <c r="AJ180" s="132"/>
      <c r="AK180" s="133"/>
      <c r="AL180" s="125"/>
      <c r="AM180" s="125"/>
      <c r="AN180" s="127"/>
      <c r="AO180" s="117">
        <f t="shared" si="17"/>
        <v>1</v>
      </c>
      <c r="AS180" s="135"/>
      <c r="AT180" s="135"/>
      <c r="AU180" s="135"/>
      <c r="AV180" s="135"/>
      <c r="AW180" s="135"/>
      <c r="AX180" s="135"/>
      <c r="AY180" s="135"/>
      <c r="AZ180" s="135"/>
      <c r="BA180" s="135"/>
    </row>
    <row r="181" spans="1:53" ht="25.5" x14ac:dyDescent="0.25">
      <c r="A181" s="117" t="s">
        <v>1314</v>
      </c>
      <c r="B181" s="117" t="s">
        <v>833</v>
      </c>
      <c r="C181" s="117" t="s">
        <v>866</v>
      </c>
      <c r="D181" s="117" t="s">
        <v>5</v>
      </c>
      <c r="E181" s="117">
        <v>600</v>
      </c>
      <c r="F181" s="116" t="s">
        <v>867</v>
      </c>
      <c r="G181" s="118"/>
      <c r="H181" s="119"/>
      <c r="I181" s="120"/>
      <c r="J181" s="121"/>
      <c r="K181" s="122"/>
      <c r="L181" s="123"/>
      <c r="M181" s="124"/>
      <c r="N181" s="125"/>
      <c r="O181" s="126"/>
      <c r="P181" s="125"/>
      <c r="Q181" s="125"/>
      <c r="R181" s="126"/>
      <c r="S181" s="125"/>
      <c r="T181" s="126"/>
      <c r="U181" s="125"/>
      <c r="V181" s="126"/>
      <c r="W181" s="127"/>
      <c r="X181" s="125"/>
      <c r="Y181" s="126"/>
      <c r="Z181" s="125"/>
      <c r="AA181" s="126"/>
      <c r="AB181" s="125"/>
      <c r="AC181" s="126"/>
      <c r="AD181" s="125"/>
      <c r="AE181" s="128"/>
      <c r="AF181" s="129"/>
      <c r="AG181" s="130"/>
      <c r="AH181" s="131"/>
      <c r="AI181" s="123"/>
      <c r="AJ181" s="132">
        <v>2</v>
      </c>
      <c r="AK181" s="133"/>
      <c r="AL181" s="125"/>
      <c r="AM181" s="125"/>
      <c r="AN181" s="127"/>
      <c r="AO181" s="117">
        <f t="shared" si="17"/>
        <v>2</v>
      </c>
      <c r="AS181" s="135"/>
      <c r="AT181" s="135"/>
      <c r="AU181" s="135"/>
      <c r="AV181" s="135"/>
      <c r="AW181" s="135"/>
      <c r="AX181" s="135"/>
      <c r="AY181" s="135"/>
      <c r="AZ181" s="135"/>
      <c r="BA181" s="135"/>
    </row>
    <row r="182" spans="1:53" ht="38.25" x14ac:dyDescent="0.25">
      <c r="A182" s="117" t="s">
        <v>1314</v>
      </c>
      <c r="B182" s="117" t="s">
        <v>628</v>
      </c>
      <c r="C182" s="117" t="s">
        <v>91</v>
      </c>
      <c r="D182" s="117" t="s">
        <v>5</v>
      </c>
      <c r="E182" s="117">
        <v>1600</v>
      </c>
      <c r="F182" s="116" t="s">
        <v>92</v>
      </c>
      <c r="G182" s="118"/>
      <c r="H182" s="119"/>
      <c r="I182" s="120"/>
      <c r="J182" s="121"/>
      <c r="K182" s="122"/>
      <c r="L182" s="123"/>
      <c r="M182" s="124"/>
      <c r="N182" s="125"/>
      <c r="O182" s="126"/>
      <c r="P182" s="125"/>
      <c r="Q182" s="125"/>
      <c r="R182" s="126"/>
      <c r="S182" s="125"/>
      <c r="T182" s="126"/>
      <c r="U182" s="125"/>
      <c r="V182" s="126"/>
      <c r="W182" s="127"/>
      <c r="X182" s="125"/>
      <c r="Y182" s="126"/>
      <c r="Z182" s="125"/>
      <c r="AA182" s="126"/>
      <c r="AB182" s="125"/>
      <c r="AC182" s="126"/>
      <c r="AD182" s="125"/>
      <c r="AE182" s="128"/>
      <c r="AF182" s="129"/>
      <c r="AG182" s="130"/>
      <c r="AH182" s="131"/>
      <c r="AI182" s="123">
        <v>1</v>
      </c>
      <c r="AJ182" s="132"/>
      <c r="AK182" s="133"/>
      <c r="AL182" s="125"/>
      <c r="AM182" s="125"/>
      <c r="AN182" s="127"/>
      <c r="AO182" s="117">
        <f t="shared" si="17"/>
        <v>1</v>
      </c>
      <c r="AS182" s="135"/>
      <c r="AT182" s="135"/>
      <c r="AU182" s="135"/>
      <c r="AV182" s="135"/>
      <c r="AW182" s="135"/>
      <c r="AX182" s="135"/>
      <c r="AY182" s="135"/>
      <c r="AZ182" s="135"/>
      <c r="BA182" s="135"/>
    </row>
    <row r="183" spans="1:53" ht="25.5" x14ac:dyDescent="0.25">
      <c r="A183" s="117" t="s">
        <v>1314</v>
      </c>
      <c r="B183" s="117" t="s">
        <v>628</v>
      </c>
      <c r="C183" s="117" t="s">
        <v>123</v>
      </c>
      <c r="D183" s="117" t="s">
        <v>5</v>
      </c>
      <c r="E183" s="117">
        <v>600</v>
      </c>
      <c r="F183" s="116" t="s">
        <v>124</v>
      </c>
      <c r="G183" s="118"/>
      <c r="H183" s="119"/>
      <c r="I183" s="120"/>
      <c r="J183" s="121"/>
      <c r="K183" s="122"/>
      <c r="L183" s="123"/>
      <c r="M183" s="124"/>
      <c r="N183" s="125"/>
      <c r="O183" s="126"/>
      <c r="P183" s="125"/>
      <c r="Q183" s="125"/>
      <c r="R183" s="126"/>
      <c r="S183" s="125"/>
      <c r="T183" s="126"/>
      <c r="U183" s="125"/>
      <c r="V183" s="126"/>
      <c r="W183" s="127"/>
      <c r="X183" s="125"/>
      <c r="Y183" s="126"/>
      <c r="Z183" s="125"/>
      <c r="AA183" s="126" t="s">
        <v>13</v>
      </c>
      <c r="AB183" s="125"/>
      <c r="AC183" s="126"/>
      <c r="AD183" s="125"/>
      <c r="AE183" s="128"/>
      <c r="AF183" s="129"/>
      <c r="AG183" s="130"/>
      <c r="AH183" s="131">
        <v>2</v>
      </c>
      <c r="AI183" s="123"/>
      <c r="AJ183" s="132"/>
      <c r="AK183" s="133"/>
      <c r="AL183" s="125"/>
      <c r="AM183" s="125"/>
      <c r="AN183" s="127"/>
      <c r="AO183" s="117">
        <f t="shared" si="17"/>
        <v>2</v>
      </c>
      <c r="AS183" s="135"/>
      <c r="AT183" s="135"/>
      <c r="AU183" s="135"/>
      <c r="AV183" s="135"/>
      <c r="AW183" s="135"/>
      <c r="AX183" s="135"/>
      <c r="AY183" s="135"/>
      <c r="AZ183" s="135"/>
      <c r="BA183" s="135"/>
    </row>
    <row r="184" spans="1:53" ht="38.25" x14ac:dyDescent="0.25">
      <c r="A184" s="117" t="s">
        <v>1314</v>
      </c>
      <c r="B184" s="117" t="s">
        <v>628</v>
      </c>
      <c r="C184" s="117" t="s">
        <v>125</v>
      </c>
      <c r="D184" s="117" t="s">
        <v>5</v>
      </c>
      <c r="E184" s="117">
        <v>1000</v>
      </c>
      <c r="F184" s="116" t="s">
        <v>1345</v>
      </c>
      <c r="G184" s="118"/>
      <c r="H184" s="119"/>
      <c r="I184" s="120"/>
      <c r="J184" s="121"/>
      <c r="K184" s="122"/>
      <c r="L184" s="123"/>
      <c r="M184" s="124"/>
      <c r="N184" s="125"/>
      <c r="O184" s="126"/>
      <c r="P184" s="125"/>
      <c r="Q184" s="125"/>
      <c r="R184" s="126"/>
      <c r="S184" s="125"/>
      <c r="T184" s="126"/>
      <c r="U184" s="125"/>
      <c r="V184" s="126"/>
      <c r="W184" s="127"/>
      <c r="X184" s="125"/>
      <c r="Y184" s="126"/>
      <c r="Z184" s="125"/>
      <c r="AA184" s="126"/>
      <c r="AB184" s="125"/>
      <c r="AC184" s="126"/>
      <c r="AD184" s="125"/>
      <c r="AE184" s="128"/>
      <c r="AF184" s="129"/>
      <c r="AG184" s="130"/>
      <c r="AH184" s="131">
        <v>2</v>
      </c>
      <c r="AI184" s="123"/>
      <c r="AJ184" s="132"/>
      <c r="AK184" s="133"/>
      <c r="AL184" s="125"/>
      <c r="AM184" s="125"/>
      <c r="AN184" s="127"/>
      <c r="AO184" s="117">
        <f t="shared" si="17"/>
        <v>2</v>
      </c>
      <c r="AS184" s="135"/>
      <c r="AT184" s="135"/>
      <c r="AU184" s="135"/>
      <c r="AV184" s="135"/>
      <c r="AW184" s="135"/>
      <c r="AX184" s="135"/>
      <c r="AY184" s="135"/>
      <c r="AZ184" s="135"/>
      <c r="BA184" s="135"/>
    </row>
    <row r="185" spans="1:53" ht="25.5" x14ac:dyDescent="0.25">
      <c r="A185" s="117" t="s">
        <v>1314</v>
      </c>
      <c r="B185" s="117" t="s">
        <v>1323</v>
      </c>
      <c r="C185" s="117" t="s">
        <v>1321</v>
      </c>
      <c r="D185" s="117" t="s">
        <v>5</v>
      </c>
      <c r="E185" s="117">
        <v>600</v>
      </c>
      <c r="F185" s="116" t="s">
        <v>1322</v>
      </c>
      <c r="G185" s="118"/>
      <c r="H185" s="119"/>
      <c r="I185" s="120"/>
      <c r="J185" s="121"/>
      <c r="K185" s="122"/>
      <c r="L185" s="123"/>
      <c r="M185" s="124"/>
      <c r="N185" s="125"/>
      <c r="O185" s="126"/>
      <c r="P185" s="125"/>
      <c r="Q185" s="125"/>
      <c r="R185" s="126"/>
      <c r="S185" s="125"/>
      <c r="T185" s="126"/>
      <c r="U185" s="125"/>
      <c r="V185" s="126"/>
      <c r="W185" s="127"/>
      <c r="X185" s="125"/>
      <c r="Y185" s="126"/>
      <c r="Z185" s="125"/>
      <c r="AA185" s="126"/>
      <c r="AB185" s="125"/>
      <c r="AC185" s="126"/>
      <c r="AD185" s="125"/>
      <c r="AE185" s="128">
        <v>1</v>
      </c>
      <c r="AF185" s="129"/>
      <c r="AG185" s="130"/>
      <c r="AH185" s="131"/>
      <c r="AI185" s="123"/>
      <c r="AJ185" s="132"/>
      <c r="AK185" s="133"/>
      <c r="AL185" s="125"/>
      <c r="AM185" s="125"/>
      <c r="AN185" s="127">
        <v>1</v>
      </c>
      <c r="AO185" s="117">
        <f t="shared" si="17"/>
        <v>2</v>
      </c>
      <c r="AS185" s="135"/>
      <c r="AT185" s="135"/>
      <c r="AU185" s="135"/>
      <c r="AV185" s="135"/>
      <c r="AW185" s="135"/>
      <c r="AX185" s="135"/>
      <c r="AY185" s="135"/>
      <c r="AZ185" s="135"/>
      <c r="BA185" s="135"/>
    </row>
    <row r="186" spans="1:53" ht="25.5" x14ac:dyDescent="0.25">
      <c r="A186" s="117" t="s">
        <v>1314</v>
      </c>
      <c r="B186" s="117" t="s">
        <v>730</v>
      </c>
      <c r="C186" s="117" t="s">
        <v>760</v>
      </c>
      <c r="D186" s="117" t="s">
        <v>95</v>
      </c>
      <c r="E186" s="117"/>
      <c r="F186" s="116" t="s">
        <v>759</v>
      </c>
      <c r="G186" s="118"/>
      <c r="H186" s="119"/>
      <c r="I186" s="120"/>
      <c r="J186" s="121"/>
      <c r="K186" s="122"/>
      <c r="L186" s="123"/>
      <c r="M186" s="124"/>
      <c r="N186" s="125"/>
      <c r="O186" s="126"/>
      <c r="P186" s="125"/>
      <c r="Q186" s="125"/>
      <c r="R186" s="126"/>
      <c r="S186" s="125"/>
      <c r="T186" s="126"/>
      <c r="U186" s="125"/>
      <c r="V186" s="126"/>
      <c r="W186" s="127"/>
      <c r="X186" s="125"/>
      <c r="Y186" s="126"/>
      <c r="Z186" s="125"/>
      <c r="AA186" s="126"/>
      <c r="AB186" s="125"/>
      <c r="AC186" s="126"/>
      <c r="AD186" s="125"/>
      <c r="AE186" s="128"/>
      <c r="AF186" s="129"/>
      <c r="AG186" s="130"/>
      <c r="AH186" s="131"/>
      <c r="AI186" s="123"/>
      <c r="AJ186" s="132"/>
      <c r="AK186" s="133"/>
      <c r="AL186" s="125"/>
      <c r="AM186" s="125"/>
      <c r="AN186" s="127">
        <v>1</v>
      </c>
      <c r="AO186" s="117">
        <f t="shared" si="17"/>
        <v>1</v>
      </c>
      <c r="AS186" s="135"/>
      <c r="AT186" s="135"/>
      <c r="AU186" s="135"/>
      <c r="AV186" s="135"/>
      <c r="AW186" s="135"/>
      <c r="AX186" s="135"/>
      <c r="AY186" s="135"/>
      <c r="AZ186" s="135"/>
      <c r="BA186" s="135"/>
    </row>
    <row r="187" spans="1:53" ht="25.5" x14ac:dyDescent="0.25">
      <c r="A187" s="117" t="s">
        <v>1314</v>
      </c>
      <c r="B187" s="117" t="s">
        <v>628</v>
      </c>
      <c r="C187" s="117" t="s">
        <v>96</v>
      </c>
      <c r="D187" s="117" t="s">
        <v>95</v>
      </c>
      <c r="E187" s="117">
        <v>2400</v>
      </c>
      <c r="F187" s="116" t="s">
        <v>98</v>
      </c>
      <c r="G187" s="118"/>
      <c r="H187" s="119"/>
      <c r="I187" s="120"/>
      <c r="J187" s="121"/>
      <c r="K187" s="122"/>
      <c r="L187" s="123"/>
      <c r="M187" s="124"/>
      <c r="N187" s="125"/>
      <c r="O187" s="126"/>
      <c r="P187" s="125"/>
      <c r="Q187" s="125"/>
      <c r="R187" s="126"/>
      <c r="S187" s="125"/>
      <c r="T187" s="126"/>
      <c r="U187" s="125"/>
      <c r="V187" s="126"/>
      <c r="W187" s="127"/>
      <c r="X187" s="125"/>
      <c r="Y187" s="126"/>
      <c r="Z187" s="125"/>
      <c r="AA187" s="126"/>
      <c r="AB187" s="125"/>
      <c r="AC187" s="126"/>
      <c r="AD187" s="125"/>
      <c r="AE187" s="128"/>
      <c r="AF187" s="129"/>
      <c r="AG187" s="130"/>
      <c r="AH187" s="131"/>
      <c r="AI187" s="123">
        <v>1</v>
      </c>
      <c r="AJ187" s="132"/>
      <c r="AK187" s="133"/>
      <c r="AL187" s="125"/>
      <c r="AM187" s="125"/>
      <c r="AN187" s="127"/>
      <c r="AO187" s="117">
        <f t="shared" si="17"/>
        <v>1</v>
      </c>
      <c r="AS187" s="135"/>
      <c r="AT187" s="135"/>
      <c r="AU187" s="135"/>
      <c r="AV187" s="135"/>
      <c r="AW187" s="135"/>
      <c r="AX187" s="135"/>
      <c r="AY187" s="135"/>
      <c r="AZ187" s="135"/>
      <c r="BA187" s="135"/>
    </row>
    <row r="188" spans="1:53" ht="38.25" x14ac:dyDescent="0.25">
      <c r="A188" s="117" t="s">
        <v>1314</v>
      </c>
      <c r="B188" s="117" t="s">
        <v>1329</v>
      </c>
      <c r="C188" s="117" t="s">
        <v>1326</v>
      </c>
      <c r="D188" s="117" t="s">
        <v>95</v>
      </c>
      <c r="E188" s="117"/>
      <c r="F188" s="116" t="s">
        <v>1328</v>
      </c>
      <c r="G188" s="118"/>
      <c r="H188" s="119"/>
      <c r="I188" s="120"/>
      <c r="J188" s="121"/>
      <c r="K188" s="122"/>
      <c r="L188" s="123"/>
      <c r="M188" s="124"/>
      <c r="N188" s="125"/>
      <c r="O188" s="126"/>
      <c r="P188" s="125"/>
      <c r="Q188" s="125"/>
      <c r="R188" s="126"/>
      <c r="S188" s="125"/>
      <c r="T188" s="126"/>
      <c r="U188" s="125"/>
      <c r="V188" s="126"/>
      <c r="W188" s="127"/>
      <c r="X188" s="125"/>
      <c r="Y188" s="126"/>
      <c r="Z188" s="125"/>
      <c r="AA188" s="126"/>
      <c r="AB188" s="125"/>
      <c r="AC188" s="126"/>
      <c r="AD188" s="125"/>
      <c r="AE188" s="128"/>
      <c r="AF188" s="129"/>
      <c r="AG188" s="130"/>
      <c r="AH188" s="131"/>
      <c r="AI188" s="123"/>
      <c r="AJ188" s="132"/>
      <c r="AK188" s="133"/>
      <c r="AL188" s="125"/>
      <c r="AM188" s="125"/>
      <c r="AN188" s="127">
        <v>1</v>
      </c>
      <c r="AO188" s="117">
        <f t="shared" si="17"/>
        <v>1</v>
      </c>
      <c r="AS188" s="135"/>
      <c r="AT188" s="135"/>
      <c r="AU188" s="135"/>
      <c r="AV188" s="135"/>
      <c r="AW188" s="135"/>
      <c r="AX188" s="135"/>
      <c r="AY188" s="135"/>
      <c r="AZ188" s="135"/>
      <c r="BA188" s="135"/>
    </row>
    <row r="189" spans="1:53" ht="38.25" x14ac:dyDescent="0.25">
      <c r="A189" s="117" t="s">
        <v>1314</v>
      </c>
      <c r="B189" s="117" t="s">
        <v>1323</v>
      </c>
      <c r="C189" s="117" t="s">
        <v>1326</v>
      </c>
      <c r="D189" s="117" t="s">
        <v>95</v>
      </c>
      <c r="E189" s="117"/>
      <c r="F189" s="116" t="s">
        <v>1328</v>
      </c>
      <c r="G189" s="118"/>
      <c r="H189" s="119"/>
      <c r="I189" s="120"/>
      <c r="J189" s="121"/>
      <c r="K189" s="122"/>
      <c r="L189" s="123"/>
      <c r="M189" s="124"/>
      <c r="N189" s="125"/>
      <c r="O189" s="126"/>
      <c r="P189" s="125"/>
      <c r="Q189" s="125"/>
      <c r="R189" s="126"/>
      <c r="S189" s="125"/>
      <c r="T189" s="126"/>
      <c r="U189" s="125"/>
      <c r="V189" s="126"/>
      <c r="W189" s="127"/>
      <c r="X189" s="125"/>
      <c r="Y189" s="126"/>
      <c r="Z189" s="125"/>
      <c r="AA189" s="126"/>
      <c r="AB189" s="125"/>
      <c r="AC189" s="126"/>
      <c r="AD189" s="125"/>
      <c r="AE189" s="128"/>
      <c r="AF189" s="129"/>
      <c r="AG189" s="130"/>
      <c r="AH189" s="131"/>
      <c r="AI189" s="123"/>
      <c r="AJ189" s="132"/>
      <c r="AK189" s="133"/>
      <c r="AL189" s="125"/>
      <c r="AM189" s="125"/>
      <c r="AN189" s="127">
        <v>1</v>
      </c>
      <c r="AO189" s="117">
        <f t="shared" si="17"/>
        <v>1</v>
      </c>
      <c r="AS189" s="135"/>
      <c r="AT189" s="135"/>
      <c r="AU189" s="135"/>
      <c r="AV189" s="135"/>
      <c r="AW189" s="135"/>
      <c r="AX189" s="135"/>
      <c r="AY189" s="135"/>
      <c r="AZ189" s="135"/>
      <c r="BA189" s="135"/>
    </row>
    <row r="190" spans="1:53" ht="38.25" x14ac:dyDescent="0.25">
      <c r="A190" s="117" t="s">
        <v>1314</v>
      </c>
      <c r="B190" s="117" t="s">
        <v>628</v>
      </c>
      <c r="C190" s="117" t="s">
        <v>99</v>
      </c>
      <c r="D190" s="117" t="s">
        <v>95</v>
      </c>
      <c r="E190" s="117">
        <v>800</v>
      </c>
      <c r="F190" s="116" t="s">
        <v>607</v>
      </c>
      <c r="G190" s="118"/>
      <c r="H190" s="119"/>
      <c r="I190" s="120"/>
      <c r="J190" s="121"/>
      <c r="K190" s="122"/>
      <c r="L190" s="123"/>
      <c r="M190" s="124"/>
      <c r="N190" s="125"/>
      <c r="O190" s="126"/>
      <c r="P190" s="125"/>
      <c r="Q190" s="125"/>
      <c r="R190" s="126"/>
      <c r="S190" s="125"/>
      <c r="T190" s="126"/>
      <c r="U190" s="125"/>
      <c r="V190" s="126"/>
      <c r="W190" s="127"/>
      <c r="X190" s="125"/>
      <c r="Y190" s="126"/>
      <c r="Z190" s="125"/>
      <c r="AA190" s="126"/>
      <c r="AB190" s="125"/>
      <c r="AC190" s="126"/>
      <c r="AD190" s="125"/>
      <c r="AE190" s="128"/>
      <c r="AF190" s="129"/>
      <c r="AG190" s="130"/>
      <c r="AH190" s="131"/>
      <c r="AI190" s="123">
        <v>2</v>
      </c>
      <c r="AJ190" s="132"/>
      <c r="AK190" s="133"/>
      <c r="AL190" s="125"/>
      <c r="AM190" s="125"/>
      <c r="AN190" s="127"/>
      <c r="AO190" s="117">
        <f t="shared" si="17"/>
        <v>2</v>
      </c>
      <c r="AS190" s="135"/>
      <c r="AT190" s="135"/>
      <c r="AU190" s="135"/>
      <c r="AV190" s="135"/>
      <c r="AW190" s="135"/>
      <c r="AX190" s="135"/>
      <c r="AY190" s="135"/>
      <c r="AZ190" s="135"/>
      <c r="BA190" s="135"/>
    </row>
    <row r="191" spans="1:53" ht="25.5" x14ac:dyDescent="0.25">
      <c r="A191" s="117" t="s">
        <v>1314</v>
      </c>
      <c r="B191" s="117" t="s">
        <v>1303</v>
      </c>
      <c r="C191" s="117" t="s">
        <v>94</v>
      </c>
      <c r="D191" s="117" t="s">
        <v>95</v>
      </c>
      <c r="E191" s="117">
        <v>1200</v>
      </c>
      <c r="F191" s="116" t="s">
        <v>97</v>
      </c>
      <c r="G191" s="118"/>
      <c r="H191" s="119"/>
      <c r="I191" s="120"/>
      <c r="J191" s="121"/>
      <c r="K191" s="122"/>
      <c r="L191" s="123"/>
      <c r="M191" s="124"/>
      <c r="N191" s="125"/>
      <c r="O191" s="126"/>
      <c r="P191" s="125"/>
      <c r="Q191" s="125"/>
      <c r="R191" s="126"/>
      <c r="S191" s="125"/>
      <c r="T191" s="126"/>
      <c r="U191" s="125"/>
      <c r="V191" s="126"/>
      <c r="W191" s="127"/>
      <c r="X191" s="125"/>
      <c r="Y191" s="126"/>
      <c r="Z191" s="125"/>
      <c r="AA191" s="126"/>
      <c r="AB191" s="125"/>
      <c r="AC191" s="126"/>
      <c r="AD191" s="125"/>
      <c r="AE191" s="128"/>
      <c r="AF191" s="129"/>
      <c r="AG191" s="130"/>
      <c r="AH191" s="131"/>
      <c r="AI191" s="123"/>
      <c r="AJ191" s="132"/>
      <c r="AK191" s="133"/>
      <c r="AL191" s="125"/>
      <c r="AM191" s="125"/>
      <c r="AN191" s="127">
        <v>1</v>
      </c>
      <c r="AO191" s="117">
        <f t="shared" si="17"/>
        <v>1</v>
      </c>
      <c r="AS191" s="135"/>
      <c r="AT191" s="135"/>
      <c r="AU191" s="135"/>
      <c r="AV191" s="135"/>
      <c r="AW191" s="135"/>
      <c r="AX191" s="135"/>
      <c r="AY191" s="135"/>
      <c r="AZ191" s="135"/>
      <c r="BA191" s="135"/>
    </row>
    <row r="192" spans="1:53" ht="25.5" x14ac:dyDescent="0.25">
      <c r="A192" s="117" t="s">
        <v>1314</v>
      </c>
      <c r="B192" s="117" t="s">
        <v>628</v>
      </c>
      <c r="C192" s="117" t="s">
        <v>94</v>
      </c>
      <c r="D192" s="117" t="s">
        <v>95</v>
      </c>
      <c r="E192" s="117">
        <v>1200</v>
      </c>
      <c r="F192" s="116" t="s">
        <v>97</v>
      </c>
      <c r="G192" s="118"/>
      <c r="H192" s="119"/>
      <c r="I192" s="120"/>
      <c r="J192" s="121"/>
      <c r="K192" s="122"/>
      <c r="L192" s="123"/>
      <c r="M192" s="124"/>
      <c r="N192" s="125"/>
      <c r="O192" s="126"/>
      <c r="P192" s="125"/>
      <c r="Q192" s="125"/>
      <c r="R192" s="126"/>
      <c r="S192" s="125"/>
      <c r="T192" s="126"/>
      <c r="U192" s="125"/>
      <c r="V192" s="126"/>
      <c r="W192" s="127"/>
      <c r="X192" s="125"/>
      <c r="Y192" s="126"/>
      <c r="Z192" s="125"/>
      <c r="AA192" s="126"/>
      <c r="AB192" s="125"/>
      <c r="AC192" s="126"/>
      <c r="AD192" s="125"/>
      <c r="AE192" s="128"/>
      <c r="AF192" s="129"/>
      <c r="AG192" s="130"/>
      <c r="AH192" s="131"/>
      <c r="AI192" s="123">
        <v>2</v>
      </c>
      <c r="AJ192" s="132"/>
      <c r="AK192" s="133"/>
      <c r="AL192" s="125"/>
      <c r="AM192" s="125"/>
      <c r="AN192" s="127"/>
      <c r="AO192" s="117">
        <f t="shared" si="17"/>
        <v>2</v>
      </c>
      <c r="AS192" s="135"/>
      <c r="AT192" s="135"/>
      <c r="AU192" s="135"/>
      <c r="AV192" s="135"/>
      <c r="AW192" s="135"/>
      <c r="AX192" s="135"/>
      <c r="AY192" s="135"/>
      <c r="AZ192" s="135"/>
      <c r="BA192" s="135"/>
    </row>
    <row r="193" spans="1:53" ht="25.5" x14ac:dyDescent="0.25">
      <c r="A193" s="117" t="s">
        <v>1314</v>
      </c>
      <c r="B193" s="117" t="s">
        <v>628</v>
      </c>
      <c r="C193" s="117" t="s">
        <v>152</v>
      </c>
      <c r="D193" s="117" t="s">
        <v>95</v>
      </c>
      <c r="E193" s="117"/>
      <c r="F193" s="116" t="s">
        <v>153</v>
      </c>
      <c r="G193" s="118"/>
      <c r="H193" s="119"/>
      <c r="I193" s="120"/>
      <c r="J193" s="121"/>
      <c r="K193" s="122"/>
      <c r="L193" s="123"/>
      <c r="M193" s="124"/>
      <c r="N193" s="125"/>
      <c r="O193" s="126"/>
      <c r="P193" s="125"/>
      <c r="Q193" s="125"/>
      <c r="R193" s="126"/>
      <c r="S193" s="125"/>
      <c r="T193" s="126"/>
      <c r="U193" s="125"/>
      <c r="V193" s="126"/>
      <c r="W193" s="127"/>
      <c r="X193" s="125"/>
      <c r="Y193" s="126"/>
      <c r="Z193" s="125"/>
      <c r="AA193" s="126"/>
      <c r="AB193" s="125"/>
      <c r="AC193" s="126"/>
      <c r="AD193" s="125"/>
      <c r="AE193" s="128"/>
      <c r="AF193" s="129"/>
      <c r="AG193" s="130"/>
      <c r="AH193" s="131"/>
      <c r="AI193" s="123"/>
      <c r="AJ193" s="132"/>
      <c r="AK193" s="133"/>
      <c r="AL193" s="125"/>
      <c r="AM193" s="125"/>
      <c r="AN193" s="127">
        <v>4</v>
      </c>
      <c r="AO193" s="117">
        <f t="shared" si="17"/>
        <v>4</v>
      </c>
      <c r="AS193" s="135"/>
      <c r="AT193" s="135"/>
      <c r="AU193" s="135"/>
      <c r="AV193" s="135"/>
      <c r="AW193" s="135"/>
      <c r="AX193" s="135"/>
      <c r="AY193" s="135"/>
      <c r="AZ193" s="135"/>
      <c r="BA193" s="135"/>
    </row>
    <row r="194" spans="1:53" ht="25.5" x14ac:dyDescent="0.25">
      <c r="A194" s="117" t="s">
        <v>1314</v>
      </c>
      <c r="B194" s="117" t="s">
        <v>730</v>
      </c>
      <c r="C194" s="117" t="s">
        <v>739</v>
      </c>
      <c r="D194" s="117" t="s">
        <v>95</v>
      </c>
      <c r="E194" s="117"/>
      <c r="F194" s="116" t="s">
        <v>740</v>
      </c>
      <c r="G194" s="118"/>
      <c r="H194" s="119"/>
      <c r="I194" s="120"/>
      <c r="J194" s="121"/>
      <c r="K194" s="122"/>
      <c r="L194" s="123"/>
      <c r="M194" s="124"/>
      <c r="N194" s="125"/>
      <c r="O194" s="126"/>
      <c r="P194" s="125"/>
      <c r="Q194" s="125"/>
      <c r="R194" s="126"/>
      <c r="S194" s="125"/>
      <c r="T194" s="126"/>
      <c r="U194" s="125"/>
      <c r="V194" s="126"/>
      <c r="W194" s="127"/>
      <c r="X194" s="125"/>
      <c r="Y194" s="126"/>
      <c r="Z194" s="125"/>
      <c r="AA194" s="126"/>
      <c r="AB194" s="125"/>
      <c r="AC194" s="126"/>
      <c r="AD194" s="125"/>
      <c r="AE194" s="128"/>
      <c r="AF194" s="129"/>
      <c r="AG194" s="130"/>
      <c r="AH194" s="131"/>
      <c r="AI194" s="123"/>
      <c r="AJ194" s="132"/>
      <c r="AK194" s="133"/>
      <c r="AL194" s="125"/>
      <c r="AM194" s="125"/>
      <c r="AN194" s="127">
        <v>1</v>
      </c>
      <c r="AO194" s="117">
        <f t="shared" si="17"/>
        <v>1</v>
      </c>
      <c r="AS194" s="135"/>
      <c r="AT194" s="135"/>
      <c r="AU194" s="135"/>
      <c r="AV194" s="135"/>
      <c r="AW194" s="135"/>
      <c r="AX194" s="135"/>
      <c r="AY194" s="135"/>
      <c r="AZ194" s="135"/>
      <c r="BA194" s="135"/>
    </row>
    <row r="195" spans="1:53" ht="38.25" x14ac:dyDescent="0.25">
      <c r="A195" s="117" t="s">
        <v>1314</v>
      </c>
      <c r="B195" s="117" t="s">
        <v>833</v>
      </c>
      <c r="C195" s="117" t="s">
        <v>872</v>
      </c>
      <c r="D195" s="117" t="s">
        <v>95</v>
      </c>
      <c r="E195" s="117">
        <v>1600</v>
      </c>
      <c r="F195" s="116" t="s">
        <v>873</v>
      </c>
      <c r="G195" s="118"/>
      <c r="H195" s="119"/>
      <c r="I195" s="120"/>
      <c r="J195" s="121"/>
      <c r="K195" s="122"/>
      <c r="L195" s="123"/>
      <c r="M195" s="124"/>
      <c r="N195" s="125"/>
      <c r="O195" s="126"/>
      <c r="P195" s="125"/>
      <c r="Q195" s="125"/>
      <c r="R195" s="126"/>
      <c r="S195" s="125"/>
      <c r="T195" s="126"/>
      <c r="U195" s="125"/>
      <c r="V195" s="126"/>
      <c r="W195" s="127"/>
      <c r="X195" s="125"/>
      <c r="Y195" s="126"/>
      <c r="Z195" s="125"/>
      <c r="AA195" s="126"/>
      <c r="AB195" s="125"/>
      <c r="AC195" s="126"/>
      <c r="AD195" s="125"/>
      <c r="AE195" s="128"/>
      <c r="AF195" s="129"/>
      <c r="AG195" s="130"/>
      <c r="AH195" s="131"/>
      <c r="AI195" s="123"/>
      <c r="AJ195" s="132">
        <v>1</v>
      </c>
      <c r="AK195" s="133"/>
      <c r="AL195" s="125"/>
      <c r="AM195" s="125"/>
      <c r="AN195" s="127"/>
      <c r="AO195" s="117">
        <f t="shared" si="17"/>
        <v>1</v>
      </c>
      <c r="AS195" s="135"/>
      <c r="AT195" s="135"/>
      <c r="AU195" s="135"/>
      <c r="AV195" s="135"/>
      <c r="AW195" s="135"/>
      <c r="AX195" s="135"/>
      <c r="AY195" s="135"/>
      <c r="AZ195" s="135"/>
      <c r="BA195" s="135"/>
    </row>
    <row r="196" spans="1:53" x14ac:dyDescent="0.25">
      <c r="G196" s="138"/>
      <c r="H196" s="139"/>
      <c r="I196" s="140"/>
      <c r="J196" s="141"/>
      <c r="K196" s="142"/>
      <c r="L196" s="143"/>
      <c r="M196" s="144"/>
      <c r="O196" s="145"/>
      <c r="R196" s="145"/>
      <c r="T196" s="145"/>
      <c r="V196" s="145"/>
      <c r="W196" s="146"/>
      <c r="Y196" s="145"/>
      <c r="AA196" s="145"/>
      <c r="AC196" s="145"/>
      <c r="AE196" s="147"/>
      <c r="AF196" s="148"/>
      <c r="AG196" s="149"/>
      <c r="AH196" s="150"/>
      <c r="AI196" s="143"/>
      <c r="AJ196" s="151"/>
      <c r="AK196" s="152"/>
      <c r="AN196" s="146"/>
      <c r="AS196" s="135"/>
      <c r="AT196" s="135"/>
      <c r="AU196" s="135"/>
      <c r="AV196" s="135"/>
      <c r="AW196" s="135"/>
      <c r="AX196" s="135"/>
      <c r="AY196" s="135"/>
      <c r="AZ196" s="135"/>
      <c r="BA196" s="135"/>
    </row>
    <row r="197" spans="1:53" x14ac:dyDescent="0.25">
      <c r="G197" s="138"/>
      <c r="H197" s="139"/>
      <c r="I197" s="140"/>
      <c r="J197" s="141"/>
      <c r="K197" s="142"/>
      <c r="L197" s="143"/>
      <c r="M197" s="144"/>
      <c r="O197" s="145"/>
      <c r="R197" s="145"/>
      <c r="T197" s="145"/>
      <c r="V197" s="145"/>
      <c r="W197" s="146"/>
      <c r="Y197" s="145"/>
      <c r="AA197" s="145"/>
      <c r="AC197" s="145"/>
      <c r="AE197" s="147"/>
      <c r="AF197" s="148"/>
      <c r="AG197" s="149"/>
      <c r="AH197" s="150"/>
      <c r="AI197" s="143"/>
      <c r="AJ197" s="151"/>
      <c r="AK197" s="152"/>
      <c r="AN197" s="146"/>
      <c r="AS197" s="135"/>
      <c r="AT197" s="135"/>
      <c r="AU197" s="135"/>
      <c r="AV197" s="135"/>
      <c r="AW197" s="135"/>
      <c r="AX197" s="135"/>
      <c r="AY197" s="135"/>
      <c r="AZ197" s="135"/>
      <c r="BA197" s="135"/>
    </row>
    <row r="198" spans="1:53" x14ac:dyDescent="0.25">
      <c r="G198" s="138"/>
      <c r="H198" s="139"/>
      <c r="I198" s="140"/>
      <c r="J198" s="141"/>
      <c r="K198" s="142"/>
      <c r="L198" s="143"/>
      <c r="M198" s="144"/>
      <c r="O198" s="145"/>
      <c r="R198" s="145"/>
      <c r="T198" s="145"/>
      <c r="V198" s="145"/>
      <c r="W198" s="146"/>
      <c r="Y198" s="145"/>
      <c r="AA198" s="145"/>
      <c r="AC198" s="145"/>
      <c r="AE198" s="147"/>
      <c r="AF198" s="148"/>
      <c r="AG198" s="149"/>
      <c r="AH198" s="150"/>
      <c r="AI198" s="143"/>
      <c r="AJ198" s="151"/>
      <c r="AK198" s="152"/>
      <c r="AN198" s="146"/>
      <c r="AS198" s="135"/>
      <c r="AT198" s="135"/>
      <c r="AU198" s="135"/>
      <c r="AV198" s="135"/>
      <c r="AW198" s="135"/>
      <c r="AX198" s="135"/>
      <c r="AY198" s="135"/>
      <c r="AZ198" s="135"/>
      <c r="BA198" s="135"/>
    </row>
    <row r="199" spans="1:53" x14ac:dyDescent="0.25">
      <c r="G199" s="138"/>
      <c r="H199" s="139"/>
      <c r="I199" s="140"/>
      <c r="J199" s="141"/>
      <c r="K199" s="142"/>
      <c r="L199" s="143"/>
      <c r="M199" s="144"/>
      <c r="O199" s="145"/>
      <c r="R199" s="145"/>
      <c r="T199" s="145"/>
      <c r="V199" s="145"/>
      <c r="W199" s="146"/>
      <c r="Y199" s="145"/>
      <c r="AA199" s="145"/>
      <c r="AC199" s="145"/>
      <c r="AE199" s="147"/>
      <c r="AF199" s="148"/>
      <c r="AG199" s="149"/>
      <c r="AH199" s="150"/>
      <c r="AI199" s="143"/>
      <c r="AJ199" s="151"/>
      <c r="AK199" s="152"/>
      <c r="AN199" s="146"/>
      <c r="AS199" s="135"/>
      <c r="AT199" s="135"/>
      <c r="AU199" s="135"/>
      <c r="AV199" s="135"/>
      <c r="AW199" s="135"/>
      <c r="AX199" s="135"/>
      <c r="AY199" s="135"/>
      <c r="AZ199" s="135"/>
      <c r="BA199" s="135"/>
    </row>
    <row r="200" spans="1:53" ht="13.5" thickBot="1" x14ac:dyDescent="0.3">
      <c r="G200" s="138"/>
      <c r="H200" s="139"/>
      <c r="I200" s="140"/>
      <c r="J200" s="141"/>
      <c r="K200" s="142"/>
      <c r="L200" s="143"/>
      <c r="M200" s="144"/>
      <c r="O200" s="145"/>
      <c r="R200" s="145"/>
      <c r="T200" s="145"/>
      <c r="V200" s="145"/>
      <c r="W200" s="146"/>
      <c r="Y200" s="145"/>
      <c r="AA200" s="145"/>
      <c r="AC200" s="145"/>
      <c r="AE200" s="147"/>
      <c r="AF200" s="148"/>
      <c r="AG200" s="149"/>
      <c r="AH200" s="150"/>
      <c r="AI200" s="143"/>
      <c r="AJ200" s="151"/>
      <c r="AK200" s="152"/>
      <c r="AN200" s="146"/>
      <c r="AS200" s="135"/>
      <c r="AT200" s="135"/>
      <c r="AU200" s="135"/>
      <c r="AV200" s="135"/>
      <c r="AW200" s="135"/>
      <c r="AX200" s="135"/>
      <c r="AY200" s="135"/>
      <c r="AZ200" s="135"/>
      <c r="BA200" s="135"/>
    </row>
    <row r="201" spans="1:53" ht="13.5" thickTop="1" x14ac:dyDescent="0.25">
      <c r="A201" s="153"/>
      <c r="B201" s="153"/>
      <c r="C201" s="153"/>
      <c r="D201" s="153"/>
      <c r="E201" s="153"/>
      <c r="F201" s="154"/>
      <c r="G201" s="136">
        <f>SUM(G2:G200)</f>
        <v>92</v>
      </c>
      <c r="H201" s="136">
        <f>SUM(H2:H200)</f>
        <v>60</v>
      </c>
      <c r="I201" s="136">
        <f>SUM(I2:I200)</f>
        <v>74</v>
      </c>
      <c r="J201" s="136">
        <f>COUNTA(J2:J200)</f>
        <v>30</v>
      </c>
      <c r="K201" s="136">
        <f>COUNTA(K2:K200)</f>
        <v>0</v>
      </c>
      <c r="L201" s="136">
        <f>COUNTA(L2:L200)</f>
        <v>26</v>
      </c>
      <c r="M201" s="155">
        <f>COUNTA(M2:M200)</f>
        <v>10</v>
      </c>
      <c r="N201" s="136">
        <f>COUNTA(N2:N200)</f>
        <v>5</v>
      </c>
      <c r="O201" s="155">
        <f>COUNTA(O2:O200)</f>
        <v>0</v>
      </c>
      <c r="P201" s="136">
        <f>COUNTA(P2:P200)</f>
        <v>5</v>
      </c>
      <c r="Q201" s="136"/>
      <c r="R201" s="155">
        <f>COUNTA(R2:R200)</f>
        <v>9</v>
      </c>
      <c r="S201" s="136">
        <f>COUNTA(S2:S200)</f>
        <v>16</v>
      </c>
      <c r="T201" s="155">
        <f>COUNTA(T2:T200)</f>
        <v>11</v>
      </c>
      <c r="U201" s="136">
        <f>COUNTA(U2:U200)</f>
        <v>14</v>
      </c>
      <c r="V201" s="155">
        <f>COUNTA(V2:V200)</f>
        <v>6</v>
      </c>
      <c r="W201" s="136">
        <f>COUNTA(W2:W200)</f>
        <v>9</v>
      </c>
      <c r="X201" s="136">
        <f>COUNTA(X2:X200)</f>
        <v>8</v>
      </c>
      <c r="Y201" s="155">
        <f>COUNTA(Y2:Y200)</f>
        <v>11</v>
      </c>
      <c r="Z201" s="136">
        <f>COUNTA(Z2:Z200)</f>
        <v>6</v>
      </c>
      <c r="AA201" s="155">
        <f>COUNTA(AA2:AA200)</f>
        <v>8</v>
      </c>
      <c r="AB201" s="136">
        <f>COUNTA(AB2:AB200)</f>
        <v>17</v>
      </c>
      <c r="AC201" s="155">
        <f>COUNTA(AC2:AC200)</f>
        <v>5</v>
      </c>
      <c r="AD201" s="136">
        <f>COUNTA(AD2:AD200)</f>
        <v>5</v>
      </c>
      <c r="AE201" s="156">
        <f>SUM(AE2:AE200)</f>
        <v>45</v>
      </c>
      <c r="AF201" s="157">
        <f>SUM(AF2:AF200)</f>
        <v>44</v>
      </c>
      <c r="AG201" s="158">
        <f>SUM(AG2:AG200)</f>
        <v>44</v>
      </c>
      <c r="AH201" s="159">
        <f>SUM(AH2:AH200)</f>
        <v>42</v>
      </c>
      <c r="AI201" s="160">
        <f>SUM(AI2:AI200)</f>
        <v>41</v>
      </c>
      <c r="AJ201" s="161">
        <f>SUM(AJ2:AJ200)</f>
        <v>25</v>
      </c>
      <c r="AK201" s="162">
        <f>SUM(AK2:AK200)</f>
        <v>25</v>
      </c>
      <c r="AL201" s="136">
        <f>SUM(AL2:AL200)</f>
        <v>0</v>
      </c>
      <c r="AM201" s="136">
        <f>SUM(AM2:AM200)</f>
        <v>0</v>
      </c>
      <c r="AN201" s="136">
        <f>SUM(AN2:AN200)</f>
        <v>27</v>
      </c>
      <c r="AO201" s="136">
        <f>SUM(AO2:AO200)</f>
        <v>293</v>
      </c>
      <c r="AS201" s="135"/>
      <c r="AT201" s="135"/>
      <c r="AU201" s="135"/>
      <c r="AV201" s="135"/>
      <c r="AW201" s="135"/>
      <c r="AX201" s="135"/>
      <c r="AY201" s="135"/>
      <c r="AZ201" s="135"/>
      <c r="BA201" s="135"/>
    </row>
    <row r="202" spans="1:53" x14ac:dyDescent="0.25">
      <c r="AE202" s="163"/>
      <c r="AF202" s="148"/>
      <c r="AG202" s="149"/>
      <c r="AH202" s="150"/>
      <c r="AI202" s="143"/>
      <c r="AJ202" s="151"/>
      <c r="AK202" s="164"/>
      <c r="AS202" s="135"/>
      <c r="AT202" s="135"/>
      <c r="AU202" s="135"/>
      <c r="AV202" s="135"/>
      <c r="AW202" s="135"/>
      <c r="AX202" s="135"/>
      <c r="AY202" s="135"/>
      <c r="AZ202" s="135"/>
      <c r="BA202" s="135"/>
    </row>
    <row r="203" spans="1:53" x14ac:dyDescent="0.25">
      <c r="AE203" s="163">
        <f>SUBTOTAL(9,AE2:AE200)</f>
        <v>45</v>
      </c>
      <c r="AF203" s="148">
        <f>SUBTOTAL(9,AF2:AF200)</f>
        <v>44</v>
      </c>
      <c r="AG203" s="149">
        <f>SUBTOTAL(9,AG2:AG200)</f>
        <v>44</v>
      </c>
      <c r="AH203" s="150">
        <f>SUBTOTAL(9,AH2:AH200)</f>
        <v>42</v>
      </c>
      <c r="AI203" s="143">
        <f>SUBTOTAL(9,AI2:AI200)</f>
        <v>41</v>
      </c>
      <c r="AJ203" s="151">
        <f>SUBTOTAL(9,AJ2:AJ200)</f>
        <v>25</v>
      </c>
      <c r="AK203" s="152">
        <f>SUBTOTAL(9,AK2:AK200)</f>
        <v>25</v>
      </c>
      <c r="AL203" s="135">
        <f>SUBTOTAL(9,AL2:AL200)</f>
        <v>0</v>
      </c>
      <c r="AM203" s="135">
        <f>SUBTOTAL(9,AM2:AM200)</f>
        <v>0</v>
      </c>
      <c r="AN203" s="135">
        <f>SUBTOTAL(9,AN2:AN200)</f>
        <v>27</v>
      </c>
      <c r="AO203" s="98">
        <f>SUM(AE203:AN203)</f>
        <v>293</v>
      </c>
      <c r="AS203" s="135"/>
      <c r="AT203" s="135"/>
      <c r="AU203" s="135"/>
      <c r="AV203" s="135"/>
      <c r="AW203" s="135"/>
      <c r="AX203" s="135"/>
      <c r="AY203" s="135"/>
      <c r="AZ203" s="135"/>
      <c r="BA203" s="135"/>
    </row>
    <row r="204" spans="1:53" x14ac:dyDescent="0.25">
      <c r="AS204" s="135"/>
      <c r="AT204" s="135"/>
      <c r="AU204" s="135"/>
      <c r="AV204" s="135"/>
      <c r="AW204" s="135"/>
      <c r="AX204" s="135"/>
      <c r="AY204" s="135"/>
      <c r="AZ204" s="135"/>
      <c r="BA204" s="135"/>
    </row>
    <row r="205" spans="1:53" x14ac:dyDescent="0.25"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S205" s="135"/>
      <c r="AT205" s="135"/>
      <c r="AU205" s="135"/>
      <c r="AV205" s="135"/>
      <c r="AW205" s="135"/>
      <c r="AX205" s="135"/>
      <c r="AY205" s="135"/>
      <c r="AZ205" s="135"/>
      <c r="BA205" s="135"/>
    </row>
    <row r="206" spans="1:53" x14ac:dyDescent="0.25"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S206" s="135"/>
      <c r="AT206" s="135"/>
      <c r="AU206" s="135"/>
      <c r="AV206" s="135"/>
      <c r="AW206" s="135"/>
      <c r="AX206" s="135"/>
      <c r="AY206" s="135"/>
      <c r="AZ206" s="135"/>
      <c r="BA206" s="135"/>
    </row>
    <row r="207" spans="1:53" x14ac:dyDescent="0.25"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S207" s="135"/>
      <c r="AT207" s="135"/>
      <c r="AU207" s="135"/>
      <c r="AV207" s="135"/>
      <c r="AW207" s="135"/>
      <c r="AX207" s="135"/>
      <c r="AY207" s="135"/>
      <c r="AZ207" s="135"/>
      <c r="BA207" s="135"/>
    </row>
    <row r="208" spans="1:53" x14ac:dyDescent="0.25"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S208" s="135"/>
      <c r="AT208" s="135"/>
      <c r="AU208" s="135"/>
      <c r="AV208" s="135"/>
      <c r="AW208" s="135"/>
      <c r="AX208" s="135"/>
      <c r="AY208" s="135"/>
      <c r="AZ208" s="135"/>
      <c r="BA208" s="135"/>
    </row>
    <row r="209" spans="6:40" x14ac:dyDescent="0.25"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</row>
    <row r="210" spans="6:40" x14ac:dyDescent="0.25"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</row>
    <row r="211" spans="6:40" x14ac:dyDescent="0.25"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</row>
    <row r="212" spans="6:40" x14ac:dyDescent="0.25"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</row>
    <row r="213" spans="6:40" x14ac:dyDescent="0.25"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</row>
    <row r="214" spans="6:40" x14ac:dyDescent="0.25"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</row>
  </sheetData>
  <autoFilter ref="A1:AU195"/>
  <sortState ref="A2:BA268">
    <sortCondition ref="A2:A268"/>
    <sortCondition ref="D2:D268"/>
    <sortCondition ref="C2:C268"/>
  </sortState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T346"/>
  <sheetViews>
    <sheetView zoomScaleNormal="100" workbookViewId="0">
      <pane ySplit="1" topLeftCell="A2" activePane="bottomLeft" state="frozen"/>
      <selection activeCell="B14" sqref="B14"/>
      <selection pane="bottomLeft"/>
    </sheetView>
  </sheetViews>
  <sheetFormatPr defaultRowHeight="11.25" x14ac:dyDescent="0.25"/>
  <cols>
    <col min="1" max="1" width="9.140625" style="2"/>
    <col min="2" max="2" width="7.85546875" style="2" bestFit="1" customWidth="1"/>
    <col min="3" max="3" width="18" style="2" customWidth="1"/>
    <col min="4" max="4" width="29" style="2" bestFit="1" customWidth="1"/>
    <col min="5" max="5" width="6.7109375" style="2" bestFit="1" customWidth="1"/>
    <col min="6" max="6" width="8.85546875" style="2" bestFit="1" customWidth="1"/>
    <col min="7" max="7" width="9.7109375" style="7" customWidth="1"/>
    <col min="8" max="8" width="18" style="2" bestFit="1" customWidth="1"/>
    <col min="9" max="9" width="17.42578125" style="7" bestFit="1" customWidth="1"/>
    <col min="10" max="10" width="18.7109375" style="2" bestFit="1" customWidth="1"/>
    <col min="11" max="11" width="16" style="7" bestFit="1" customWidth="1"/>
    <col min="12" max="12" width="10" style="7" bestFit="1" customWidth="1"/>
    <col min="13" max="13" width="7.7109375" style="2" customWidth="1"/>
    <col min="14" max="14" width="9.140625" style="2" bestFit="1" customWidth="1"/>
    <col min="15" max="15" width="12.5703125" style="2" bestFit="1" customWidth="1"/>
    <col min="16" max="16" width="6" style="24" bestFit="1" customWidth="1"/>
    <col min="17" max="17" width="6.42578125" style="24" bestFit="1" customWidth="1"/>
    <col min="18" max="18" width="5.85546875" style="24" bestFit="1" customWidth="1"/>
    <col min="19" max="19" width="19.5703125" style="2" customWidth="1"/>
    <col min="20" max="20" width="27.7109375" style="2" customWidth="1"/>
    <col min="21" max="16384" width="9.140625" style="2"/>
  </cols>
  <sheetData>
    <row r="1" spans="2:19" s="1" customFormat="1" x14ac:dyDescent="0.25">
      <c r="B1" s="1" t="s">
        <v>316</v>
      </c>
      <c r="C1" s="1" t="s">
        <v>169</v>
      </c>
      <c r="D1" s="1" t="s">
        <v>0</v>
      </c>
      <c r="E1" s="1" t="s">
        <v>648</v>
      </c>
      <c r="F1" s="1" t="s">
        <v>647</v>
      </c>
      <c r="G1" s="17" t="s">
        <v>1</v>
      </c>
      <c r="H1" s="1" t="s">
        <v>170</v>
      </c>
      <c r="I1" s="17" t="s">
        <v>172</v>
      </c>
      <c r="J1" s="1" t="s">
        <v>171</v>
      </c>
      <c r="K1" s="17" t="s">
        <v>172</v>
      </c>
      <c r="L1" s="17" t="s">
        <v>825</v>
      </c>
      <c r="M1" s="1" t="s">
        <v>173</v>
      </c>
      <c r="N1" s="1" t="s">
        <v>672</v>
      </c>
      <c r="O1" s="1" t="s">
        <v>174</v>
      </c>
      <c r="P1" s="20" t="s">
        <v>11</v>
      </c>
      <c r="Q1" s="20" t="s">
        <v>16</v>
      </c>
      <c r="R1" s="20" t="s">
        <v>650</v>
      </c>
      <c r="S1" s="1" t="s">
        <v>175</v>
      </c>
    </row>
    <row r="2" spans="2:19" x14ac:dyDescent="0.25">
      <c r="B2" s="2" t="s">
        <v>730</v>
      </c>
      <c r="C2" s="14" t="s">
        <v>1290</v>
      </c>
      <c r="D2" s="2" t="s">
        <v>799</v>
      </c>
      <c r="E2" s="6" t="s">
        <v>202</v>
      </c>
      <c r="F2" s="8" t="s">
        <v>731</v>
      </c>
      <c r="G2" s="7" t="s">
        <v>732</v>
      </c>
      <c r="H2" s="8" t="s">
        <v>733</v>
      </c>
      <c r="I2" s="7" t="s">
        <v>762</v>
      </c>
      <c r="L2" s="2" t="s">
        <v>828</v>
      </c>
      <c r="M2" s="2" t="s">
        <v>763</v>
      </c>
      <c r="P2" s="21"/>
      <c r="Q2" s="22"/>
      <c r="R2" s="23"/>
      <c r="S2" s="2" t="s">
        <v>738</v>
      </c>
    </row>
    <row r="3" spans="2:19" x14ac:dyDescent="0.25">
      <c r="B3" s="2" t="s">
        <v>730</v>
      </c>
      <c r="C3" s="14" t="s">
        <v>1290</v>
      </c>
      <c r="D3" s="2" t="s">
        <v>799</v>
      </c>
      <c r="E3" s="6" t="s">
        <v>202</v>
      </c>
      <c r="F3" s="8" t="s">
        <v>731</v>
      </c>
      <c r="G3" s="7" t="s">
        <v>732</v>
      </c>
      <c r="H3" s="8" t="s">
        <v>733</v>
      </c>
      <c r="I3" s="7" t="s">
        <v>762</v>
      </c>
      <c r="L3" s="2" t="s">
        <v>828</v>
      </c>
      <c r="M3" s="2" t="s">
        <v>763</v>
      </c>
      <c r="P3" s="21"/>
      <c r="Q3" s="22"/>
      <c r="R3" s="23"/>
      <c r="S3" s="2" t="s">
        <v>738</v>
      </c>
    </row>
    <row r="4" spans="2:19" x14ac:dyDescent="0.25">
      <c r="B4" s="2" t="s">
        <v>730</v>
      </c>
      <c r="C4" s="14" t="s">
        <v>1290</v>
      </c>
      <c r="D4" s="2" t="s">
        <v>799</v>
      </c>
      <c r="E4" s="6" t="s">
        <v>202</v>
      </c>
      <c r="F4" s="8" t="s">
        <v>731</v>
      </c>
      <c r="G4" s="7" t="s">
        <v>732</v>
      </c>
      <c r="H4" s="8" t="s">
        <v>733</v>
      </c>
      <c r="I4" s="7" t="s">
        <v>762</v>
      </c>
      <c r="L4" s="2" t="s">
        <v>828</v>
      </c>
      <c r="M4" s="2" t="s">
        <v>763</v>
      </c>
      <c r="P4" s="21"/>
      <c r="Q4" s="22"/>
      <c r="R4" s="23"/>
      <c r="S4" s="2" t="s">
        <v>738</v>
      </c>
    </row>
    <row r="5" spans="2:19" x14ac:dyDescent="0.25">
      <c r="B5" s="2" t="s">
        <v>730</v>
      </c>
      <c r="C5" s="14" t="s">
        <v>1290</v>
      </c>
      <c r="D5" s="2" t="s">
        <v>799</v>
      </c>
      <c r="E5" s="6" t="s">
        <v>202</v>
      </c>
      <c r="F5" s="8" t="s">
        <v>731</v>
      </c>
      <c r="G5" s="7" t="s">
        <v>732</v>
      </c>
      <c r="H5" s="8" t="s">
        <v>733</v>
      </c>
      <c r="I5" s="7" t="s">
        <v>762</v>
      </c>
      <c r="L5" s="2" t="s">
        <v>828</v>
      </c>
      <c r="M5" s="2" t="s">
        <v>763</v>
      </c>
      <c r="P5" s="21"/>
      <c r="Q5" s="22"/>
      <c r="R5" s="23"/>
      <c r="S5" s="2" t="s">
        <v>738</v>
      </c>
    </row>
    <row r="6" spans="2:19" x14ac:dyDescent="0.25">
      <c r="B6" s="2" t="s">
        <v>730</v>
      </c>
      <c r="C6" s="14" t="s">
        <v>1290</v>
      </c>
      <c r="D6" s="2" t="s">
        <v>799</v>
      </c>
      <c r="E6" s="6" t="s">
        <v>202</v>
      </c>
      <c r="F6" s="8" t="s">
        <v>731</v>
      </c>
      <c r="G6" s="7" t="s">
        <v>732</v>
      </c>
      <c r="H6" s="8" t="s">
        <v>733</v>
      </c>
      <c r="I6" s="7" t="s">
        <v>762</v>
      </c>
      <c r="L6" s="2" t="s">
        <v>828</v>
      </c>
      <c r="M6" s="2" t="s">
        <v>763</v>
      </c>
      <c r="P6" s="21"/>
      <c r="Q6" s="22"/>
      <c r="R6" s="23"/>
      <c r="S6" s="2" t="s">
        <v>738</v>
      </c>
    </row>
    <row r="7" spans="2:19" x14ac:dyDescent="0.25">
      <c r="B7" s="2" t="s">
        <v>1346</v>
      </c>
      <c r="C7" s="14" t="s">
        <v>1290</v>
      </c>
      <c r="D7" s="2" t="s">
        <v>1672</v>
      </c>
      <c r="E7" s="6" t="s">
        <v>202</v>
      </c>
      <c r="F7" s="7"/>
      <c r="G7" s="7" t="s">
        <v>229</v>
      </c>
      <c r="H7" s="4" t="s">
        <v>242</v>
      </c>
      <c r="I7" s="7" t="s">
        <v>1673</v>
      </c>
      <c r="J7" s="19" t="s">
        <v>1521</v>
      </c>
      <c r="M7" s="2">
        <v>2500</v>
      </c>
      <c r="O7" s="2" t="s">
        <v>895</v>
      </c>
      <c r="P7" s="21"/>
      <c r="Q7" s="22">
        <v>1</v>
      </c>
      <c r="R7" s="23">
        <v>2</v>
      </c>
    </row>
    <row r="8" spans="2:19" x14ac:dyDescent="0.25">
      <c r="B8" s="2" t="s">
        <v>628</v>
      </c>
      <c r="C8" s="14" t="s">
        <v>1290</v>
      </c>
      <c r="D8" s="2" t="s">
        <v>1336</v>
      </c>
      <c r="E8" s="6" t="s">
        <v>202</v>
      </c>
      <c r="G8" s="7" t="s">
        <v>229</v>
      </c>
      <c r="H8" s="5" t="s">
        <v>190</v>
      </c>
      <c r="I8" s="7" t="s">
        <v>715</v>
      </c>
      <c r="J8" s="5" t="s">
        <v>231</v>
      </c>
      <c r="K8" s="7" t="s">
        <v>724</v>
      </c>
      <c r="L8" s="7">
        <v>8</v>
      </c>
      <c r="M8" s="2">
        <v>2000</v>
      </c>
      <c r="O8" s="2" t="s">
        <v>895</v>
      </c>
      <c r="P8" s="21"/>
      <c r="Q8" s="22"/>
      <c r="R8" s="23"/>
      <c r="S8" s="2" t="s">
        <v>23</v>
      </c>
    </row>
    <row r="9" spans="2:19" x14ac:dyDescent="0.25">
      <c r="B9" s="2" t="s">
        <v>628</v>
      </c>
      <c r="C9" s="14" t="s">
        <v>1290</v>
      </c>
      <c r="D9" s="2" t="s">
        <v>309</v>
      </c>
      <c r="E9" s="6" t="s">
        <v>202</v>
      </c>
      <c r="G9" s="7" t="s">
        <v>229</v>
      </c>
      <c r="H9" s="5" t="s">
        <v>190</v>
      </c>
      <c r="I9" s="7" t="s">
        <v>715</v>
      </c>
      <c r="J9" s="5" t="s">
        <v>219</v>
      </c>
      <c r="K9" s="7" t="s">
        <v>724</v>
      </c>
      <c r="L9" s="7">
        <v>9</v>
      </c>
      <c r="M9" s="2">
        <v>2000</v>
      </c>
      <c r="O9" s="2" t="s">
        <v>895</v>
      </c>
      <c r="P9" s="21"/>
      <c r="Q9" s="22"/>
      <c r="R9" s="23"/>
      <c r="S9" s="2" t="s">
        <v>23</v>
      </c>
    </row>
    <row r="10" spans="2:19" x14ac:dyDescent="0.25">
      <c r="B10" s="2" t="s">
        <v>628</v>
      </c>
      <c r="C10" s="14" t="s">
        <v>1290</v>
      </c>
      <c r="D10" s="2" t="s">
        <v>308</v>
      </c>
      <c r="E10" s="6" t="s">
        <v>202</v>
      </c>
      <c r="G10" s="7" t="s">
        <v>229</v>
      </c>
      <c r="H10" s="5" t="s">
        <v>190</v>
      </c>
      <c r="I10" s="7" t="s">
        <v>715</v>
      </c>
      <c r="J10" s="5" t="s">
        <v>239</v>
      </c>
      <c r="K10" s="7" t="s">
        <v>724</v>
      </c>
      <c r="L10" s="7">
        <v>9</v>
      </c>
      <c r="M10" s="2">
        <v>2000</v>
      </c>
      <c r="O10" s="2" t="s">
        <v>895</v>
      </c>
      <c r="P10" s="21"/>
      <c r="Q10" s="22"/>
      <c r="R10" s="23"/>
      <c r="S10" s="2" t="s">
        <v>23</v>
      </c>
    </row>
    <row r="11" spans="2:19" x14ac:dyDescent="0.25">
      <c r="B11" s="2" t="s">
        <v>628</v>
      </c>
      <c r="C11" s="14" t="s">
        <v>1290</v>
      </c>
      <c r="D11" s="2" t="s">
        <v>307</v>
      </c>
      <c r="E11" s="6" t="s">
        <v>202</v>
      </c>
      <c r="G11" s="7" t="s">
        <v>229</v>
      </c>
      <c r="H11" s="4" t="s">
        <v>222</v>
      </c>
      <c r="I11" s="7" t="s">
        <v>724</v>
      </c>
      <c r="J11" s="5" t="s">
        <v>224</v>
      </c>
      <c r="K11" s="7" t="s">
        <v>715</v>
      </c>
      <c r="L11" s="7">
        <v>7</v>
      </c>
      <c r="M11" s="2">
        <v>2000</v>
      </c>
      <c r="O11" s="2" t="s">
        <v>197</v>
      </c>
      <c r="P11" s="21">
        <v>2</v>
      </c>
      <c r="Q11" s="22"/>
      <c r="R11" s="23"/>
    </row>
    <row r="12" spans="2:19" x14ac:dyDescent="0.25">
      <c r="B12" s="2" t="s">
        <v>628</v>
      </c>
      <c r="C12" s="14" t="s">
        <v>1290</v>
      </c>
      <c r="D12" s="2" t="s">
        <v>313</v>
      </c>
      <c r="E12" s="6" t="s">
        <v>202</v>
      </c>
      <c r="G12" s="7" t="s">
        <v>229</v>
      </c>
      <c r="H12" s="4" t="s">
        <v>180</v>
      </c>
      <c r="I12" s="7" t="s">
        <v>714</v>
      </c>
      <c r="J12" s="5" t="s">
        <v>181</v>
      </c>
      <c r="K12" s="7" t="s">
        <v>715</v>
      </c>
      <c r="L12" s="7">
        <v>6</v>
      </c>
      <c r="M12" s="2">
        <v>2500</v>
      </c>
      <c r="O12" s="2" t="s">
        <v>197</v>
      </c>
      <c r="P12" s="21">
        <v>2</v>
      </c>
      <c r="Q12" s="22">
        <v>1</v>
      </c>
      <c r="R12" s="23"/>
    </row>
    <row r="13" spans="2:19" x14ac:dyDescent="0.25">
      <c r="B13" s="2" t="s">
        <v>628</v>
      </c>
      <c r="C13" s="14" t="s">
        <v>1290</v>
      </c>
      <c r="D13" s="2" t="s">
        <v>311</v>
      </c>
      <c r="E13" s="6" t="s">
        <v>202</v>
      </c>
      <c r="G13" s="7" t="s">
        <v>229</v>
      </c>
      <c r="H13" s="4" t="s">
        <v>187</v>
      </c>
      <c r="I13" s="7" t="s">
        <v>724</v>
      </c>
      <c r="J13" s="5" t="s">
        <v>188</v>
      </c>
      <c r="K13" s="7" t="s">
        <v>715</v>
      </c>
      <c r="L13" s="7">
        <v>9</v>
      </c>
      <c r="M13" s="2">
        <v>2200</v>
      </c>
      <c r="O13" s="2" t="s">
        <v>197</v>
      </c>
      <c r="P13" s="21">
        <v>2</v>
      </c>
      <c r="Q13" s="22"/>
      <c r="R13" s="23"/>
    </row>
    <row r="14" spans="2:19" ht="22.5" x14ac:dyDescent="0.25">
      <c r="B14" s="2" t="s">
        <v>628</v>
      </c>
      <c r="C14" s="14" t="s">
        <v>1290</v>
      </c>
      <c r="D14" s="2" t="s">
        <v>314</v>
      </c>
      <c r="E14" s="6" t="s">
        <v>202</v>
      </c>
      <c r="G14" s="7" t="s">
        <v>229</v>
      </c>
      <c r="H14" s="5" t="s">
        <v>208</v>
      </c>
      <c r="I14" s="7" t="s">
        <v>714</v>
      </c>
      <c r="J14" s="5" t="s">
        <v>263</v>
      </c>
      <c r="K14" s="7" t="s">
        <v>715</v>
      </c>
      <c r="L14" s="7">
        <v>8</v>
      </c>
      <c r="M14" s="2">
        <v>2500</v>
      </c>
      <c r="O14" s="2" t="s">
        <v>221</v>
      </c>
      <c r="P14" s="21">
        <v>2</v>
      </c>
      <c r="Q14" s="22"/>
      <c r="R14" s="23"/>
      <c r="S14" s="2" t="s">
        <v>315</v>
      </c>
    </row>
    <row r="15" spans="2:19" x14ac:dyDescent="0.25">
      <c r="B15" s="2" t="s">
        <v>628</v>
      </c>
      <c r="C15" s="14" t="s">
        <v>1290</v>
      </c>
      <c r="D15" s="2" t="s">
        <v>310</v>
      </c>
      <c r="E15" s="6" t="s">
        <v>202</v>
      </c>
      <c r="G15" s="7" t="s">
        <v>229</v>
      </c>
      <c r="H15" s="4" t="s">
        <v>199</v>
      </c>
      <c r="I15" s="7" t="s">
        <v>725</v>
      </c>
      <c r="J15" s="5" t="s">
        <v>200</v>
      </c>
      <c r="K15" s="7" t="s">
        <v>726</v>
      </c>
      <c r="L15" s="7">
        <v>5</v>
      </c>
      <c r="M15" s="2">
        <v>2200</v>
      </c>
      <c r="P15" s="21"/>
      <c r="Q15" s="22"/>
      <c r="R15" s="23">
        <v>2</v>
      </c>
    </row>
    <row r="16" spans="2:19" x14ac:dyDescent="0.25">
      <c r="B16" s="2" t="s">
        <v>608</v>
      </c>
      <c r="C16" s="14" t="s">
        <v>1290</v>
      </c>
      <c r="D16" s="2" t="s">
        <v>695</v>
      </c>
      <c r="E16" s="6" t="s">
        <v>202</v>
      </c>
      <c r="G16" s="7" t="s">
        <v>229</v>
      </c>
      <c r="H16" s="4" t="s">
        <v>199</v>
      </c>
      <c r="I16" s="7" t="s">
        <v>724</v>
      </c>
      <c r="J16" s="5" t="s">
        <v>239</v>
      </c>
      <c r="K16" s="7" t="s">
        <v>715</v>
      </c>
      <c r="L16" s="7">
        <v>6</v>
      </c>
      <c r="M16" s="2">
        <v>800</v>
      </c>
      <c r="N16" s="2" t="s">
        <v>669</v>
      </c>
      <c r="P16" s="21"/>
      <c r="Q16" s="22">
        <v>2</v>
      </c>
      <c r="R16" s="23"/>
    </row>
    <row r="17" spans="2:19" x14ac:dyDescent="0.25">
      <c r="B17" s="2" t="s">
        <v>608</v>
      </c>
      <c r="C17" s="14" t="s">
        <v>1290</v>
      </c>
      <c r="D17" s="2" t="s">
        <v>696</v>
      </c>
      <c r="E17" s="6" t="s">
        <v>202</v>
      </c>
      <c r="G17" s="7" t="s">
        <v>229</v>
      </c>
      <c r="H17" s="4" t="s">
        <v>268</v>
      </c>
      <c r="I17" s="7" t="s">
        <v>724</v>
      </c>
      <c r="J17" s="5" t="s">
        <v>208</v>
      </c>
      <c r="K17" s="7" t="s">
        <v>715</v>
      </c>
      <c r="L17" s="7">
        <v>5</v>
      </c>
      <c r="M17" s="2">
        <v>1500</v>
      </c>
      <c r="N17" s="2" t="s">
        <v>697</v>
      </c>
      <c r="P17" s="21"/>
      <c r="Q17" s="22">
        <v>2</v>
      </c>
      <c r="R17" s="23"/>
    </row>
    <row r="18" spans="2:19" x14ac:dyDescent="0.25">
      <c r="B18" s="2" t="s">
        <v>628</v>
      </c>
      <c r="C18" s="14" t="s">
        <v>1290</v>
      </c>
      <c r="D18" s="2" t="s">
        <v>312</v>
      </c>
      <c r="E18" s="6" t="s">
        <v>202</v>
      </c>
      <c r="G18" s="7" t="s">
        <v>229</v>
      </c>
      <c r="H18" s="4" t="s">
        <v>272</v>
      </c>
      <c r="I18" s="7" t="s">
        <v>724</v>
      </c>
      <c r="J18" s="5" t="s">
        <v>271</v>
      </c>
      <c r="K18" s="7" t="s">
        <v>715</v>
      </c>
      <c r="L18" s="7">
        <v>5</v>
      </c>
      <c r="M18" s="2">
        <v>2200</v>
      </c>
      <c r="O18" s="2" t="s">
        <v>197</v>
      </c>
      <c r="P18" s="21"/>
      <c r="Q18" s="22">
        <v>2</v>
      </c>
      <c r="R18" s="23"/>
    </row>
    <row r="19" spans="2:19" x14ac:dyDescent="0.25">
      <c r="B19" s="2" t="s">
        <v>833</v>
      </c>
      <c r="C19" s="14" t="s">
        <v>1290</v>
      </c>
      <c r="D19" s="2" t="s">
        <v>888</v>
      </c>
      <c r="E19" s="6" t="s">
        <v>202</v>
      </c>
      <c r="G19" s="7" t="s">
        <v>229</v>
      </c>
      <c r="H19" s="19" t="s">
        <v>877</v>
      </c>
      <c r="I19" s="7" t="s">
        <v>878</v>
      </c>
      <c r="J19" s="5" t="s">
        <v>190</v>
      </c>
      <c r="K19" s="7" t="s">
        <v>889</v>
      </c>
      <c r="L19" s="7">
        <v>12</v>
      </c>
      <c r="M19" s="2">
        <v>2000</v>
      </c>
      <c r="P19" s="21"/>
      <c r="Q19" s="22"/>
      <c r="R19" s="23"/>
      <c r="S19" s="2" t="s">
        <v>878</v>
      </c>
    </row>
    <row r="20" spans="2:19" ht="22.5" x14ac:dyDescent="0.25">
      <c r="B20" s="2" t="s">
        <v>833</v>
      </c>
      <c r="C20" s="14" t="s">
        <v>1290</v>
      </c>
      <c r="D20" s="2" t="s">
        <v>894</v>
      </c>
      <c r="E20" s="6" t="s">
        <v>202</v>
      </c>
      <c r="G20" s="7" t="s">
        <v>32</v>
      </c>
      <c r="H20" s="5" t="s">
        <v>190</v>
      </c>
      <c r="I20" s="7" t="s">
        <v>713</v>
      </c>
      <c r="J20" s="19" t="s">
        <v>876</v>
      </c>
      <c r="K20" s="7" t="s">
        <v>712</v>
      </c>
      <c r="L20" s="7">
        <v>9</v>
      </c>
      <c r="M20" s="2" t="s">
        <v>230</v>
      </c>
      <c r="O20" s="2" t="s">
        <v>895</v>
      </c>
      <c r="P20" s="21">
        <v>3</v>
      </c>
      <c r="Q20" s="22"/>
      <c r="R20" s="23"/>
    </row>
    <row r="21" spans="2:19" x14ac:dyDescent="0.25">
      <c r="B21" s="2" t="s">
        <v>628</v>
      </c>
      <c r="C21" s="14" t="s">
        <v>1290</v>
      </c>
      <c r="D21" s="2" t="s">
        <v>300</v>
      </c>
      <c r="E21" s="3" t="s">
        <v>178</v>
      </c>
      <c r="G21" s="7" t="s">
        <v>179</v>
      </c>
      <c r="H21" s="5" t="s">
        <v>186</v>
      </c>
      <c r="I21" s="7" t="s">
        <v>182</v>
      </c>
      <c r="J21" s="4" t="s">
        <v>183</v>
      </c>
      <c r="K21" s="7" t="s">
        <v>182</v>
      </c>
      <c r="L21" s="7">
        <v>7</v>
      </c>
      <c r="M21" s="2">
        <v>1500</v>
      </c>
      <c r="O21" s="2" t="s">
        <v>201</v>
      </c>
      <c r="P21" s="21"/>
      <c r="Q21" s="22"/>
      <c r="R21" s="23">
        <v>2</v>
      </c>
    </row>
    <row r="22" spans="2:19" x14ac:dyDescent="0.25">
      <c r="B22" s="2" t="s">
        <v>628</v>
      </c>
      <c r="C22" s="14" t="s">
        <v>1290</v>
      </c>
      <c r="D22" s="2" t="s">
        <v>300</v>
      </c>
      <c r="E22" s="3" t="s">
        <v>178</v>
      </c>
      <c r="G22" s="7" t="s">
        <v>179</v>
      </c>
      <c r="H22" s="5" t="s">
        <v>186</v>
      </c>
      <c r="I22" s="7" t="s">
        <v>182</v>
      </c>
      <c r="J22" s="4" t="s">
        <v>252</v>
      </c>
      <c r="K22" s="7" t="s">
        <v>182</v>
      </c>
      <c r="L22" s="7">
        <v>6</v>
      </c>
      <c r="M22" s="2">
        <v>1300</v>
      </c>
      <c r="O22" s="2" t="s">
        <v>201</v>
      </c>
      <c r="P22" s="21"/>
      <c r="Q22" s="22"/>
      <c r="R22" s="23">
        <v>2</v>
      </c>
    </row>
    <row r="23" spans="2:19" x14ac:dyDescent="0.25">
      <c r="B23" s="2" t="s">
        <v>628</v>
      </c>
      <c r="C23" s="14" t="s">
        <v>1290</v>
      </c>
      <c r="D23" s="2" t="s">
        <v>300</v>
      </c>
      <c r="E23" s="3" t="s">
        <v>178</v>
      </c>
      <c r="G23" s="7" t="s">
        <v>179</v>
      </c>
      <c r="H23" s="5" t="s">
        <v>186</v>
      </c>
      <c r="I23" s="7" t="s">
        <v>182</v>
      </c>
      <c r="J23" s="4" t="s">
        <v>180</v>
      </c>
      <c r="K23" s="7" t="s">
        <v>182</v>
      </c>
      <c r="L23" s="7">
        <v>6</v>
      </c>
      <c r="M23" s="2">
        <v>1300</v>
      </c>
      <c r="O23" s="2" t="s">
        <v>201</v>
      </c>
      <c r="P23" s="21"/>
      <c r="Q23" s="22"/>
      <c r="R23" s="23">
        <v>2</v>
      </c>
    </row>
    <row r="24" spans="2:19" x14ac:dyDescent="0.25">
      <c r="B24" s="2" t="s">
        <v>628</v>
      </c>
      <c r="C24" s="14" t="s">
        <v>1290</v>
      </c>
      <c r="D24" s="2" t="s">
        <v>304</v>
      </c>
      <c r="E24" s="3" t="s">
        <v>178</v>
      </c>
      <c r="G24" s="7" t="s">
        <v>179</v>
      </c>
      <c r="H24" s="5" t="s">
        <v>215</v>
      </c>
      <c r="I24" s="7" t="s">
        <v>182</v>
      </c>
      <c r="J24" s="4" t="s">
        <v>187</v>
      </c>
      <c r="K24" s="7" t="s">
        <v>182</v>
      </c>
      <c r="L24" s="7">
        <v>6</v>
      </c>
      <c r="M24" s="2">
        <v>1500</v>
      </c>
      <c r="O24" s="2" t="s">
        <v>217</v>
      </c>
      <c r="P24" s="21"/>
      <c r="Q24" s="22">
        <v>2</v>
      </c>
      <c r="R24" s="23"/>
    </row>
    <row r="25" spans="2:19" x14ac:dyDescent="0.25">
      <c r="B25" s="2" t="s">
        <v>628</v>
      </c>
      <c r="C25" s="14" t="s">
        <v>1290</v>
      </c>
      <c r="D25" s="2" t="s">
        <v>304</v>
      </c>
      <c r="E25" s="3" t="s">
        <v>178</v>
      </c>
      <c r="G25" s="7" t="s">
        <v>179</v>
      </c>
      <c r="H25" s="5" t="s">
        <v>215</v>
      </c>
      <c r="I25" s="7" t="s">
        <v>182</v>
      </c>
      <c r="J25" s="5" t="s">
        <v>190</v>
      </c>
      <c r="K25" s="7" t="s">
        <v>182</v>
      </c>
      <c r="L25" s="7">
        <v>7</v>
      </c>
      <c r="M25" s="2">
        <v>1500</v>
      </c>
      <c r="O25" s="2" t="s">
        <v>217</v>
      </c>
      <c r="P25" s="21"/>
      <c r="Q25" s="22">
        <v>2</v>
      </c>
      <c r="R25" s="23"/>
    </row>
    <row r="26" spans="2:19" x14ac:dyDescent="0.25">
      <c r="B26" s="2" t="s">
        <v>628</v>
      </c>
      <c r="C26" s="14" t="s">
        <v>1290</v>
      </c>
      <c r="D26" s="2" t="s">
        <v>305</v>
      </c>
      <c r="E26" s="3" t="s">
        <v>178</v>
      </c>
      <c r="G26" s="7" t="s">
        <v>179</v>
      </c>
      <c r="H26" s="5" t="s">
        <v>205</v>
      </c>
      <c r="I26" s="7" t="s">
        <v>277</v>
      </c>
      <c r="J26" s="4" t="s">
        <v>183</v>
      </c>
      <c r="K26" s="7" t="s">
        <v>277</v>
      </c>
      <c r="L26" s="7">
        <v>7</v>
      </c>
      <c r="M26" s="2">
        <v>1900</v>
      </c>
      <c r="P26" s="21"/>
      <c r="Q26" s="22"/>
      <c r="R26" s="23"/>
      <c r="S26" s="2" t="s">
        <v>306</v>
      </c>
    </row>
    <row r="27" spans="2:19" x14ac:dyDescent="0.25">
      <c r="B27" s="2" t="s">
        <v>628</v>
      </c>
      <c r="C27" s="14" t="s">
        <v>1290</v>
      </c>
      <c r="D27" s="2" t="s">
        <v>305</v>
      </c>
      <c r="E27" s="3" t="s">
        <v>178</v>
      </c>
      <c r="G27" s="7" t="s">
        <v>179</v>
      </c>
      <c r="H27" s="5" t="s">
        <v>205</v>
      </c>
      <c r="I27" s="7" t="s">
        <v>277</v>
      </c>
      <c r="J27" s="4" t="s">
        <v>268</v>
      </c>
      <c r="K27" s="7" t="s">
        <v>277</v>
      </c>
      <c r="L27" s="7">
        <v>6</v>
      </c>
      <c r="M27" s="2">
        <v>1900</v>
      </c>
      <c r="P27" s="21"/>
      <c r="Q27" s="22"/>
      <c r="R27" s="23"/>
      <c r="S27" s="2" t="s">
        <v>306</v>
      </c>
    </row>
    <row r="28" spans="2:19" x14ac:dyDescent="0.25">
      <c r="B28" s="2" t="s">
        <v>628</v>
      </c>
      <c r="C28" s="14" t="s">
        <v>1290</v>
      </c>
      <c r="D28" s="2" t="s">
        <v>305</v>
      </c>
      <c r="E28" s="3" t="s">
        <v>178</v>
      </c>
      <c r="G28" s="7" t="s">
        <v>179</v>
      </c>
      <c r="H28" s="5" t="s">
        <v>205</v>
      </c>
      <c r="I28" s="7" t="s">
        <v>277</v>
      </c>
      <c r="J28" s="5" t="s">
        <v>200</v>
      </c>
      <c r="K28" s="7" t="s">
        <v>277</v>
      </c>
      <c r="L28" s="7">
        <v>10</v>
      </c>
      <c r="M28" s="2">
        <v>2200</v>
      </c>
      <c r="P28" s="21"/>
      <c r="Q28" s="22"/>
      <c r="R28" s="23"/>
      <c r="S28" s="2" t="s">
        <v>306</v>
      </c>
    </row>
    <row r="29" spans="2:19" x14ac:dyDescent="0.25">
      <c r="B29" s="2" t="s">
        <v>628</v>
      </c>
      <c r="C29" s="14" t="s">
        <v>1290</v>
      </c>
      <c r="D29" s="2" t="s">
        <v>299</v>
      </c>
      <c r="E29" s="3" t="s">
        <v>178</v>
      </c>
      <c r="G29" s="7" t="s">
        <v>179</v>
      </c>
      <c r="H29" s="4" t="s">
        <v>242</v>
      </c>
      <c r="I29" s="7" t="s">
        <v>182</v>
      </c>
      <c r="J29" s="5" t="s">
        <v>186</v>
      </c>
      <c r="K29" s="7" t="s">
        <v>182</v>
      </c>
      <c r="L29" s="7">
        <v>8</v>
      </c>
      <c r="M29" s="2">
        <v>1200</v>
      </c>
      <c r="O29" s="2" t="s">
        <v>217</v>
      </c>
      <c r="P29" s="21"/>
      <c r="Q29" s="22">
        <v>2</v>
      </c>
      <c r="R29" s="23"/>
    </row>
    <row r="30" spans="2:19" x14ac:dyDescent="0.25">
      <c r="B30" s="2" t="s">
        <v>833</v>
      </c>
      <c r="C30" s="14" t="s">
        <v>1290</v>
      </c>
      <c r="D30" s="2" t="s">
        <v>896</v>
      </c>
      <c r="E30" s="3" t="s">
        <v>178</v>
      </c>
      <c r="G30" s="7" t="s">
        <v>179</v>
      </c>
      <c r="H30" s="4" t="s">
        <v>268</v>
      </c>
      <c r="I30" s="7" t="s">
        <v>277</v>
      </c>
      <c r="J30" s="5" t="s">
        <v>885</v>
      </c>
      <c r="K30" s="7" t="s">
        <v>277</v>
      </c>
      <c r="L30" s="7">
        <v>6</v>
      </c>
      <c r="M30" s="2">
        <v>1800</v>
      </c>
      <c r="P30" s="21"/>
      <c r="Q30" s="22"/>
      <c r="R30" s="23"/>
      <c r="S30" s="2" t="s">
        <v>887</v>
      </c>
    </row>
    <row r="31" spans="2:19" x14ac:dyDescent="0.25">
      <c r="B31" s="2" t="s">
        <v>628</v>
      </c>
      <c r="C31" s="14" t="s">
        <v>1290</v>
      </c>
      <c r="D31" s="2" t="s">
        <v>301</v>
      </c>
      <c r="E31" s="3" t="s">
        <v>178</v>
      </c>
      <c r="G31" s="7" t="s">
        <v>179</v>
      </c>
      <c r="H31" s="5" t="s">
        <v>190</v>
      </c>
      <c r="I31" s="7" t="s">
        <v>182</v>
      </c>
      <c r="J31" s="4" t="s">
        <v>185</v>
      </c>
      <c r="K31" s="7" t="s">
        <v>182</v>
      </c>
      <c r="L31" s="7">
        <v>5</v>
      </c>
      <c r="M31" s="2">
        <v>1300</v>
      </c>
      <c r="O31" s="2" t="s">
        <v>197</v>
      </c>
      <c r="P31" s="21">
        <v>2</v>
      </c>
      <c r="Q31" s="22">
        <v>2</v>
      </c>
      <c r="R31" s="23"/>
    </row>
    <row r="32" spans="2:19" x14ac:dyDescent="0.25">
      <c r="B32" s="2" t="s">
        <v>628</v>
      </c>
      <c r="C32" s="14" t="s">
        <v>1290</v>
      </c>
      <c r="D32" s="2" t="s">
        <v>301</v>
      </c>
      <c r="E32" s="3" t="s">
        <v>178</v>
      </c>
      <c r="G32" s="7" t="s">
        <v>179</v>
      </c>
      <c r="H32" s="5" t="s">
        <v>190</v>
      </c>
      <c r="I32" s="7" t="s">
        <v>182</v>
      </c>
      <c r="J32" s="5" t="s">
        <v>189</v>
      </c>
      <c r="K32" s="7" t="s">
        <v>182</v>
      </c>
      <c r="L32" s="7">
        <v>7</v>
      </c>
      <c r="M32" s="2">
        <v>1300</v>
      </c>
      <c r="O32" s="2" t="s">
        <v>197</v>
      </c>
      <c r="P32" s="21">
        <v>2</v>
      </c>
      <c r="Q32" s="22">
        <v>2</v>
      </c>
      <c r="R32" s="23"/>
    </row>
    <row r="33" spans="2:19" x14ac:dyDescent="0.25">
      <c r="B33" s="2" t="s">
        <v>628</v>
      </c>
      <c r="C33" s="14" t="s">
        <v>1290</v>
      </c>
      <c r="D33" s="2" t="s">
        <v>301</v>
      </c>
      <c r="E33" s="3" t="s">
        <v>178</v>
      </c>
      <c r="G33" s="7" t="s">
        <v>179</v>
      </c>
      <c r="H33" s="5" t="s">
        <v>190</v>
      </c>
      <c r="I33" s="7" t="s">
        <v>182</v>
      </c>
      <c r="J33" s="5" t="s">
        <v>215</v>
      </c>
      <c r="K33" s="7" t="s">
        <v>182</v>
      </c>
      <c r="L33" s="7">
        <v>7</v>
      </c>
      <c r="M33" s="2">
        <v>1400</v>
      </c>
      <c r="O33" s="2" t="s">
        <v>197</v>
      </c>
      <c r="P33" s="21">
        <v>2</v>
      </c>
      <c r="Q33" s="22">
        <v>2</v>
      </c>
      <c r="R33" s="23"/>
    </row>
    <row r="34" spans="2:19" x14ac:dyDescent="0.25">
      <c r="B34" s="2" t="s">
        <v>628</v>
      </c>
      <c r="C34" s="14" t="s">
        <v>1290</v>
      </c>
      <c r="D34" s="2" t="s">
        <v>301</v>
      </c>
      <c r="E34" s="3" t="s">
        <v>178</v>
      </c>
      <c r="G34" s="7" t="s">
        <v>179</v>
      </c>
      <c r="H34" s="5" t="s">
        <v>190</v>
      </c>
      <c r="I34" s="7" t="s">
        <v>182</v>
      </c>
      <c r="J34" s="5" t="s">
        <v>278</v>
      </c>
      <c r="K34" s="7" t="s">
        <v>182</v>
      </c>
      <c r="L34" s="7">
        <v>8</v>
      </c>
      <c r="M34" s="2">
        <v>1400</v>
      </c>
      <c r="O34" s="2" t="s">
        <v>197</v>
      </c>
      <c r="P34" s="21">
        <v>2</v>
      </c>
      <c r="Q34" s="22">
        <v>2</v>
      </c>
      <c r="R34" s="23"/>
    </row>
    <row r="35" spans="2:19" x14ac:dyDescent="0.25">
      <c r="B35" s="2" t="s">
        <v>1346</v>
      </c>
      <c r="C35" s="14" t="s">
        <v>1290</v>
      </c>
      <c r="D35" s="2" t="s">
        <v>301</v>
      </c>
      <c r="E35" s="3" t="s">
        <v>178</v>
      </c>
      <c r="F35" s="7"/>
      <c r="G35" s="7" t="s">
        <v>179</v>
      </c>
      <c r="H35" s="5" t="s">
        <v>190</v>
      </c>
      <c r="I35" s="7" t="s">
        <v>182</v>
      </c>
      <c r="J35" s="19" t="s">
        <v>1636</v>
      </c>
      <c r="K35" s="7" t="s">
        <v>182</v>
      </c>
      <c r="M35" s="2">
        <v>1500</v>
      </c>
      <c r="O35" s="2" t="s">
        <v>197</v>
      </c>
      <c r="P35" s="21">
        <v>2</v>
      </c>
      <c r="Q35" s="22">
        <v>2</v>
      </c>
      <c r="R35" s="23"/>
    </row>
    <row r="36" spans="2:19" x14ac:dyDescent="0.25">
      <c r="B36" s="2" t="s">
        <v>1346</v>
      </c>
      <c r="C36" s="14" t="s">
        <v>1290</v>
      </c>
      <c r="D36" s="2" t="s">
        <v>301</v>
      </c>
      <c r="E36" s="3" t="s">
        <v>178</v>
      </c>
      <c r="F36" s="7"/>
      <c r="G36" s="7" t="s">
        <v>179</v>
      </c>
      <c r="H36" s="5" t="s">
        <v>190</v>
      </c>
      <c r="I36" s="7" t="s">
        <v>182</v>
      </c>
      <c r="J36" s="19" t="s">
        <v>1530</v>
      </c>
      <c r="K36" s="7" t="s">
        <v>182</v>
      </c>
      <c r="M36" s="2">
        <v>1500</v>
      </c>
      <c r="O36" s="2" t="s">
        <v>197</v>
      </c>
      <c r="P36" s="21">
        <v>2</v>
      </c>
      <c r="Q36" s="22">
        <v>2</v>
      </c>
      <c r="R36" s="23"/>
    </row>
    <row r="37" spans="2:19" x14ac:dyDescent="0.25">
      <c r="B37" s="2" t="s">
        <v>608</v>
      </c>
      <c r="C37" s="14" t="s">
        <v>1290</v>
      </c>
      <c r="D37" s="2" t="s">
        <v>693</v>
      </c>
      <c r="E37" s="3" t="s">
        <v>178</v>
      </c>
      <c r="G37" s="7" t="s">
        <v>685</v>
      </c>
      <c r="H37" s="5" t="s">
        <v>215</v>
      </c>
      <c r="L37" s="2" t="s">
        <v>828</v>
      </c>
      <c r="M37" s="2">
        <v>800</v>
      </c>
      <c r="N37" s="2" t="s">
        <v>691</v>
      </c>
      <c r="O37" s="2" t="s">
        <v>895</v>
      </c>
      <c r="P37" s="21"/>
      <c r="Q37" s="22"/>
      <c r="R37" s="23">
        <v>2</v>
      </c>
    </row>
    <row r="38" spans="2:19" x14ac:dyDescent="0.25">
      <c r="B38" s="2" t="s">
        <v>608</v>
      </c>
      <c r="C38" s="14" t="s">
        <v>1290</v>
      </c>
      <c r="D38" s="2" t="s">
        <v>694</v>
      </c>
      <c r="E38" s="3" t="s">
        <v>178</v>
      </c>
      <c r="G38" s="7" t="s">
        <v>685</v>
      </c>
      <c r="H38" s="4" t="s">
        <v>242</v>
      </c>
      <c r="L38" s="2" t="s">
        <v>828</v>
      </c>
      <c r="M38" s="2">
        <v>400</v>
      </c>
      <c r="N38" s="2" t="s">
        <v>691</v>
      </c>
      <c r="O38" s="2" t="s">
        <v>201</v>
      </c>
      <c r="P38" s="21"/>
      <c r="Q38" s="22"/>
      <c r="R38" s="23">
        <v>2</v>
      </c>
    </row>
    <row r="39" spans="2:19" x14ac:dyDescent="0.25">
      <c r="B39" s="2" t="s">
        <v>608</v>
      </c>
      <c r="C39" s="14" t="s">
        <v>1290</v>
      </c>
      <c r="D39" s="2" t="s">
        <v>692</v>
      </c>
      <c r="E39" s="3" t="s">
        <v>178</v>
      </c>
      <c r="G39" s="7" t="s">
        <v>685</v>
      </c>
      <c r="H39" s="4" t="s">
        <v>185</v>
      </c>
      <c r="L39" s="2" t="s">
        <v>828</v>
      </c>
      <c r="M39" s="2">
        <v>400</v>
      </c>
      <c r="N39" s="2" t="s">
        <v>691</v>
      </c>
      <c r="O39" s="2" t="s">
        <v>201</v>
      </c>
      <c r="P39" s="21"/>
      <c r="Q39" s="22"/>
      <c r="R39" s="23">
        <v>2</v>
      </c>
    </row>
    <row r="40" spans="2:19" x14ac:dyDescent="0.25">
      <c r="B40" s="2" t="s">
        <v>1346</v>
      </c>
      <c r="C40" s="14" t="s">
        <v>1290</v>
      </c>
      <c r="D40" s="2" t="s">
        <v>297</v>
      </c>
      <c r="E40" s="3" t="s">
        <v>178</v>
      </c>
      <c r="F40" s="7"/>
      <c r="G40" s="7" t="s">
        <v>32</v>
      </c>
      <c r="H40" s="5" t="s">
        <v>190</v>
      </c>
      <c r="I40" s="7" t="s">
        <v>719</v>
      </c>
      <c r="J40" s="19" t="s">
        <v>1545</v>
      </c>
      <c r="M40" s="2" t="s">
        <v>298</v>
      </c>
      <c r="O40" s="2" t="s">
        <v>221</v>
      </c>
      <c r="P40" s="21">
        <v>1</v>
      </c>
      <c r="Q40" s="22">
        <v>2</v>
      </c>
      <c r="R40" s="23"/>
    </row>
    <row r="41" spans="2:19" x14ac:dyDescent="0.25">
      <c r="B41" s="2" t="s">
        <v>628</v>
      </c>
      <c r="C41" s="14" t="s">
        <v>1290</v>
      </c>
      <c r="D41" s="2" t="s">
        <v>297</v>
      </c>
      <c r="E41" s="3" t="s">
        <v>178</v>
      </c>
      <c r="G41" s="7" t="s">
        <v>32</v>
      </c>
      <c r="H41" s="5" t="s">
        <v>190</v>
      </c>
      <c r="I41" s="7" t="s">
        <v>719</v>
      </c>
      <c r="J41" s="5" t="s">
        <v>274</v>
      </c>
      <c r="K41" s="7" t="s">
        <v>719</v>
      </c>
      <c r="L41" s="7">
        <v>8</v>
      </c>
      <c r="M41" s="2" t="s">
        <v>298</v>
      </c>
      <c r="O41" s="2" t="s">
        <v>221</v>
      </c>
      <c r="P41" s="21">
        <v>1</v>
      </c>
      <c r="Q41" s="22">
        <v>2</v>
      </c>
      <c r="R41" s="23"/>
    </row>
    <row r="42" spans="2:19" x14ac:dyDescent="0.25">
      <c r="B42" s="2" t="s">
        <v>1346</v>
      </c>
      <c r="C42" s="14" t="s">
        <v>1290</v>
      </c>
      <c r="D42" s="2" t="s">
        <v>297</v>
      </c>
      <c r="E42" s="3" t="s">
        <v>178</v>
      </c>
      <c r="F42" s="7"/>
      <c r="G42" s="7" t="s">
        <v>32</v>
      </c>
      <c r="H42" s="5" t="s">
        <v>190</v>
      </c>
      <c r="I42" s="7" t="s">
        <v>719</v>
      </c>
      <c r="J42" s="19" t="s">
        <v>1526</v>
      </c>
      <c r="M42" s="2" t="s">
        <v>298</v>
      </c>
      <c r="O42" s="2" t="s">
        <v>221</v>
      </c>
      <c r="P42" s="21">
        <v>1</v>
      </c>
      <c r="Q42" s="22">
        <v>2</v>
      </c>
      <c r="R42" s="23"/>
    </row>
    <row r="43" spans="2:19" x14ac:dyDescent="0.25">
      <c r="B43" s="2" t="s">
        <v>628</v>
      </c>
      <c r="C43" s="14" t="s">
        <v>1290</v>
      </c>
      <c r="D43" s="2" t="s">
        <v>297</v>
      </c>
      <c r="E43" s="3" t="s">
        <v>178</v>
      </c>
      <c r="G43" s="7" t="s">
        <v>32</v>
      </c>
      <c r="H43" s="5" t="s">
        <v>190</v>
      </c>
      <c r="I43" s="7" t="s">
        <v>719</v>
      </c>
      <c r="J43" s="5" t="s">
        <v>188</v>
      </c>
      <c r="K43" s="7" t="s">
        <v>719</v>
      </c>
      <c r="L43" s="7">
        <v>10</v>
      </c>
      <c r="M43" s="2" t="s">
        <v>298</v>
      </c>
      <c r="O43" s="2" t="s">
        <v>221</v>
      </c>
      <c r="P43" s="21">
        <v>2</v>
      </c>
      <c r="Q43" s="22"/>
      <c r="R43" s="23"/>
    </row>
    <row r="44" spans="2:19" x14ac:dyDescent="0.25">
      <c r="B44" s="2" t="s">
        <v>833</v>
      </c>
      <c r="C44" s="14" t="s">
        <v>1290</v>
      </c>
      <c r="D44" s="2" t="s">
        <v>890</v>
      </c>
      <c r="E44" s="3" t="s">
        <v>178</v>
      </c>
      <c r="G44" s="7" t="s">
        <v>32</v>
      </c>
      <c r="H44" s="5" t="s">
        <v>190</v>
      </c>
      <c r="I44" s="7" t="s">
        <v>719</v>
      </c>
      <c r="J44" s="19" t="s">
        <v>891</v>
      </c>
      <c r="K44" s="7" t="s">
        <v>719</v>
      </c>
      <c r="L44" s="7">
        <v>9</v>
      </c>
      <c r="M44" s="2" t="s">
        <v>298</v>
      </c>
      <c r="O44" s="2" t="s">
        <v>221</v>
      </c>
      <c r="P44" s="21">
        <v>3</v>
      </c>
      <c r="Q44" s="22"/>
      <c r="R44" s="23"/>
    </row>
    <row r="45" spans="2:19" x14ac:dyDescent="0.25">
      <c r="B45" s="2" t="s">
        <v>833</v>
      </c>
      <c r="C45" s="14" t="s">
        <v>1290</v>
      </c>
      <c r="D45" s="2" t="s">
        <v>892</v>
      </c>
      <c r="E45" s="3" t="s">
        <v>178</v>
      </c>
      <c r="G45" s="7" t="s">
        <v>32</v>
      </c>
      <c r="H45" s="5" t="s">
        <v>190</v>
      </c>
      <c r="I45" s="7" t="s">
        <v>719</v>
      </c>
      <c r="J45" s="19" t="s">
        <v>893</v>
      </c>
      <c r="K45" s="7" t="s">
        <v>719</v>
      </c>
      <c r="L45" s="7">
        <v>10</v>
      </c>
      <c r="M45" s="2" t="s">
        <v>298</v>
      </c>
      <c r="O45" s="2" t="s">
        <v>221</v>
      </c>
      <c r="P45" s="21">
        <v>3</v>
      </c>
      <c r="Q45" s="22"/>
      <c r="R45" s="23"/>
    </row>
    <row r="46" spans="2:19" x14ac:dyDescent="0.25">
      <c r="B46" s="2" t="s">
        <v>628</v>
      </c>
      <c r="C46" s="14" t="s">
        <v>1290</v>
      </c>
      <c r="D46" s="2" t="s">
        <v>302</v>
      </c>
      <c r="E46" s="3" t="s">
        <v>178</v>
      </c>
      <c r="G46" s="7" t="s">
        <v>32</v>
      </c>
      <c r="H46" s="5" t="s">
        <v>303</v>
      </c>
      <c r="I46" s="7" t="s">
        <v>718</v>
      </c>
      <c r="J46" s="5" t="s">
        <v>215</v>
      </c>
      <c r="K46" s="7" t="s">
        <v>718</v>
      </c>
      <c r="L46" s="7">
        <v>8</v>
      </c>
      <c r="M46" s="2">
        <v>1500</v>
      </c>
      <c r="O46" s="2" t="s">
        <v>217</v>
      </c>
      <c r="P46" s="21"/>
      <c r="Q46" s="22">
        <v>2</v>
      </c>
      <c r="R46" s="23"/>
    </row>
    <row r="47" spans="2:19" x14ac:dyDescent="0.25">
      <c r="B47" s="2" t="s">
        <v>833</v>
      </c>
      <c r="C47" s="11" t="s">
        <v>177</v>
      </c>
      <c r="D47" s="2" t="s">
        <v>924</v>
      </c>
      <c r="E47" s="6" t="s">
        <v>202</v>
      </c>
      <c r="G47" s="7" t="s">
        <v>203</v>
      </c>
      <c r="H47" s="19" t="s">
        <v>874</v>
      </c>
      <c r="I47" s="7" t="s">
        <v>216</v>
      </c>
      <c r="L47" s="2" t="s">
        <v>828</v>
      </c>
      <c r="M47" s="2">
        <v>3600</v>
      </c>
      <c r="O47" s="2" t="s">
        <v>201</v>
      </c>
      <c r="P47" s="21"/>
      <c r="Q47" s="22"/>
      <c r="R47" s="23">
        <v>3</v>
      </c>
      <c r="S47" s="2" t="s">
        <v>30</v>
      </c>
    </row>
    <row r="48" spans="2:19" x14ac:dyDescent="0.25">
      <c r="B48" s="2" t="s">
        <v>628</v>
      </c>
      <c r="C48" s="11" t="s">
        <v>177</v>
      </c>
      <c r="D48" s="2" t="s">
        <v>223</v>
      </c>
      <c r="E48" s="6" t="s">
        <v>202</v>
      </c>
      <c r="G48" s="7" t="s">
        <v>203</v>
      </c>
      <c r="H48" s="4" t="s">
        <v>222</v>
      </c>
      <c r="I48" s="7" t="s">
        <v>216</v>
      </c>
      <c r="L48" s="2" t="s">
        <v>828</v>
      </c>
      <c r="M48" s="2">
        <v>3500</v>
      </c>
      <c r="O48" s="2" t="s">
        <v>201</v>
      </c>
      <c r="P48" s="21">
        <v>1</v>
      </c>
      <c r="Q48" s="22">
        <v>1</v>
      </c>
      <c r="R48" s="23">
        <v>1</v>
      </c>
    </row>
    <row r="49" spans="2:19" x14ac:dyDescent="0.25">
      <c r="B49" s="2" t="s">
        <v>608</v>
      </c>
      <c r="C49" s="11" t="s">
        <v>177</v>
      </c>
      <c r="D49" s="2" t="s">
        <v>680</v>
      </c>
      <c r="E49" s="6" t="s">
        <v>202</v>
      </c>
      <c r="G49" s="7" t="s">
        <v>203</v>
      </c>
      <c r="H49" s="5" t="s">
        <v>231</v>
      </c>
      <c r="I49" s="7" t="s">
        <v>206</v>
      </c>
      <c r="L49" s="2" t="s">
        <v>828</v>
      </c>
      <c r="M49" s="2">
        <v>500</v>
      </c>
      <c r="N49" s="2" t="s">
        <v>681</v>
      </c>
      <c r="O49" s="2" t="s">
        <v>895</v>
      </c>
      <c r="P49" s="21"/>
      <c r="Q49" s="22"/>
      <c r="R49" s="23">
        <v>2</v>
      </c>
    </row>
    <row r="50" spans="2:19" x14ac:dyDescent="0.25">
      <c r="B50" s="2" t="s">
        <v>628</v>
      </c>
      <c r="C50" s="11" t="s">
        <v>177</v>
      </c>
      <c r="D50" s="2" t="s">
        <v>218</v>
      </c>
      <c r="E50" s="6" t="s">
        <v>202</v>
      </c>
      <c r="G50" s="7" t="s">
        <v>203</v>
      </c>
      <c r="H50" s="5" t="s">
        <v>219</v>
      </c>
      <c r="I50" s="7" t="s">
        <v>216</v>
      </c>
      <c r="L50" s="2" t="s">
        <v>828</v>
      </c>
      <c r="M50" s="2">
        <v>3500</v>
      </c>
      <c r="O50" s="2" t="s">
        <v>197</v>
      </c>
      <c r="P50" s="21">
        <v>2</v>
      </c>
      <c r="Q50" s="22"/>
      <c r="R50" s="23"/>
      <c r="S50" s="2" t="s">
        <v>44</v>
      </c>
    </row>
    <row r="51" spans="2:19" x14ac:dyDescent="0.25">
      <c r="B51" s="2" t="s">
        <v>608</v>
      </c>
      <c r="C51" s="11" t="s">
        <v>177</v>
      </c>
      <c r="D51" s="2" t="s">
        <v>683</v>
      </c>
      <c r="E51" s="6" t="s">
        <v>202</v>
      </c>
      <c r="G51" s="7" t="s">
        <v>203</v>
      </c>
      <c r="H51" s="4" t="s">
        <v>222</v>
      </c>
      <c r="I51" s="7" t="s">
        <v>206</v>
      </c>
      <c r="L51" s="2" t="s">
        <v>828</v>
      </c>
      <c r="M51" s="2">
        <v>500</v>
      </c>
      <c r="N51" s="2" t="s">
        <v>681</v>
      </c>
      <c r="O51" s="2" t="s">
        <v>201</v>
      </c>
      <c r="P51" s="21"/>
      <c r="Q51" s="22"/>
      <c r="R51" s="23">
        <v>2</v>
      </c>
    </row>
    <row r="52" spans="2:19" x14ac:dyDescent="0.25">
      <c r="B52" s="2" t="s">
        <v>833</v>
      </c>
      <c r="C52" s="11" t="s">
        <v>177</v>
      </c>
      <c r="D52" s="2" t="s">
        <v>875</v>
      </c>
      <c r="E52" s="6" t="s">
        <v>202</v>
      </c>
      <c r="G52" s="7" t="s">
        <v>203</v>
      </c>
      <c r="H52" s="19" t="s">
        <v>876</v>
      </c>
      <c r="I52" s="7" t="s">
        <v>216</v>
      </c>
      <c r="L52" s="2" t="s">
        <v>828</v>
      </c>
      <c r="M52" s="2">
        <v>3600</v>
      </c>
      <c r="P52" s="21"/>
      <c r="Q52" s="22">
        <v>3</v>
      </c>
      <c r="R52" s="23"/>
      <c r="S52" s="2" t="s">
        <v>32</v>
      </c>
    </row>
    <row r="53" spans="2:19" x14ac:dyDescent="0.25">
      <c r="B53" s="2" t="s">
        <v>628</v>
      </c>
      <c r="C53" s="11" t="s">
        <v>177</v>
      </c>
      <c r="D53" s="2" t="s">
        <v>207</v>
      </c>
      <c r="E53" s="6" t="s">
        <v>202</v>
      </c>
      <c r="G53" s="7" t="s">
        <v>203</v>
      </c>
      <c r="H53" s="5" t="s">
        <v>208</v>
      </c>
      <c r="I53" s="7" t="s">
        <v>206</v>
      </c>
      <c r="L53" s="2" t="s">
        <v>828</v>
      </c>
      <c r="M53" s="2">
        <v>2800</v>
      </c>
      <c r="O53" s="2" t="s">
        <v>895</v>
      </c>
      <c r="P53" s="21"/>
      <c r="Q53" s="22">
        <v>2</v>
      </c>
      <c r="R53" s="23"/>
      <c r="S53" s="2" t="s">
        <v>31</v>
      </c>
    </row>
    <row r="54" spans="2:19" x14ac:dyDescent="0.25">
      <c r="B54" s="2" t="s">
        <v>1346</v>
      </c>
      <c r="C54" s="11" t="s">
        <v>177</v>
      </c>
      <c r="D54" s="2" t="s">
        <v>1668</v>
      </c>
      <c r="E54" s="6" t="s">
        <v>202</v>
      </c>
      <c r="G54" s="7" t="s">
        <v>203</v>
      </c>
      <c r="H54" s="19" t="s">
        <v>1589</v>
      </c>
      <c r="I54" s="97" t="s">
        <v>216</v>
      </c>
      <c r="J54" s="97"/>
      <c r="L54" s="2"/>
      <c r="M54" s="2">
        <v>3000</v>
      </c>
      <c r="P54" s="21"/>
      <c r="Q54" s="22"/>
      <c r="R54" s="23"/>
      <c r="S54" s="2" t="s">
        <v>1671</v>
      </c>
    </row>
    <row r="55" spans="2:19" x14ac:dyDescent="0.25">
      <c r="B55" s="2" t="s">
        <v>833</v>
      </c>
      <c r="C55" s="11" t="s">
        <v>177</v>
      </c>
      <c r="D55" s="2" t="s">
        <v>881</v>
      </c>
      <c r="E55" s="6" t="s">
        <v>202</v>
      </c>
      <c r="G55" s="7" t="s">
        <v>203</v>
      </c>
      <c r="H55" s="19" t="s">
        <v>882</v>
      </c>
      <c r="I55" s="7" t="s">
        <v>216</v>
      </c>
      <c r="L55" s="2" t="s">
        <v>828</v>
      </c>
      <c r="M55" s="2">
        <v>3600</v>
      </c>
      <c r="P55" s="21">
        <v>3</v>
      </c>
      <c r="Q55" s="22"/>
      <c r="R55" s="23"/>
      <c r="S55" s="2" t="s">
        <v>44</v>
      </c>
    </row>
    <row r="56" spans="2:19" x14ac:dyDescent="0.25">
      <c r="B56" s="2" t="s">
        <v>1346</v>
      </c>
      <c r="C56" s="11" t="s">
        <v>177</v>
      </c>
      <c r="D56" s="2" t="s">
        <v>1669</v>
      </c>
      <c r="E56" s="6" t="s">
        <v>202</v>
      </c>
      <c r="G56" s="7" t="s">
        <v>203</v>
      </c>
      <c r="H56" s="19" t="s">
        <v>1595</v>
      </c>
      <c r="I56" s="97" t="s">
        <v>216</v>
      </c>
      <c r="J56" s="97"/>
      <c r="L56" s="2"/>
      <c r="M56" s="2">
        <v>3000</v>
      </c>
      <c r="P56" s="21"/>
      <c r="Q56" s="22"/>
      <c r="R56" s="23"/>
      <c r="S56" s="2" t="s">
        <v>1671</v>
      </c>
    </row>
    <row r="57" spans="2:19" x14ac:dyDescent="0.25">
      <c r="B57" s="2" t="s">
        <v>628</v>
      </c>
      <c r="C57" s="11" t="s">
        <v>177</v>
      </c>
      <c r="D57" s="2" t="s">
        <v>210</v>
      </c>
      <c r="E57" s="6" t="s">
        <v>202</v>
      </c>
      <c r="G57" s="7" t="s">
        <v>203</v>
      </c>
      <c r="H57" s="5" t="s">
        <v>189</v>
      </c>
      <c r="I57" s="7" t="s">
        <v>206</v>
      </c>
      <c r="L57" s="2" t="s">
        <v>828</v>
      </c>
      <c r="M57" s="2">
        <v>3000</v>
      </c>
      <c r="P57" s="21"/>
      <c r="Q57" s="22"/>
      <c r="R57" s="23"/>
      <c r="S57" s="2" t="s">
        <v>211</v>
      </c>
    </row>
    <row r="58" spans="2:19" x14ac:dyDescent="0.25">
      <c r="B58" s="2" t="s">
        <v>628</v>
      </c>
      <c r="C58" s="11" t="s">
        <v>177</v>
      </c>
      <c r="D58" s="2" t="s">
        <v>204</v>
      </c>
      <c r="E58" s="6" t="s">
        <v>202</v>
      </c>
      <c r="G58" s="7" t="s">
        <v>203</v>
      </c>
      <c r="H58" s="5" t="s">
        <v>205</v>
      </c>
      <c r="I58" s="7" t="s">
        <v>206</v>
      </c>
      <c r="L58" s="2" t="s">
        <v>828</v>
      </c>
      <c r="M58" s="2">
        <v>2800</v>
      </c>
      <c r="P58" s="21">
        <v>1</v>
      </c>
      <c r="Q58" s="22">
        <v>2</v>
      </c>
      <c r="R58" s="23"/>
    </row>
    <row r="59" spans="2:19" x14ac:dyDescent="0.25">
      <c r="B59" s="2" t="s">
        <v>628</v>
      </c>
      <c r="C59" s="11" t="s">
        <v>177</v>
      </c>
      <c r="D59" s="2" t="s">
        <v>213</v>
      </c>
      <c r="E59" s="6" t="s">
        <v>202</v>
      </c>
      <c r="G59" s="7" t="s">
        <v>203</v>
      </c>
      <c r="H59" s="5" t="s">
        <v>181</v>
      </c>
      <c r="I59" s="7" t="s">
        <v>206</v>
      </c>
      <c r="L59" s="2" t="s">
        <v>828</v>
      </c>
      <c r="M59" s="2">
        <v>3000</v>
      </c>
      <c r="P59" s="21"/>
      <c r="Q59" s="22"/>
      <c r="R59" s="23"/>
      <c r="S59" s="2" t="s">
        <v>211</v>
      </c>
    </row>
    <row r="60" spans="2:19" x14ac:dyDescent="0.25">
      <c r="B60" s="2" t="s">
        <v>628</v>
      </c>
      <c r="C60" s="11" t="s">
        <v>177</v>
      </c>
      <c r="D60" s="2" t="s">
        <v>212</v>
      </c>
      <c r="E60" s="6" t="s">
        <v>202</v>
      </c>
      <c r="G60" s="7" t="s">
        <v>203</v>
      </c>
      <c r="H60" s="5" t="s">
        <v>190</v>
      </c>
      <c r="I60" s="7" t="s">
        <v>206</v>
      </c>
      <c r="L60" s="2" t="s">
        <v>828</v>
      </c>
      <c r="M60" s="2">
        <v>3000</v>
      </c>
      <c r="P60" s="21"/>
      <c r="Q60" s="22"/>
      <c r="R60" s="23"/>
      <c r="S60" s="2" t="s">
        <v>211</v>
      </c>
    </row>
    <row r="61" spans="2:19" x14ac:dyDescent="0.25">
      <c r="B61" s="2" t="s">
        <v>628</v>
      </c>
      <c r="C61" s="11" t="s">
        <v>177</v>
      </c>
      <c r="D61" s="2" t="s">
        <v>209</v>
      </c>
      <c r="E61" s="6" t="s">
        <v>202</v>
      </c>
      <c r="G61" s="7" t="s">
        <v>203</v>
      </c>
      <c r="H61" s="4" t="s">
        <v>252</v>
      </c>
      <c r="I61" s="7" t="s">
        <v>206</v>
      </c>
      <c r="L61" s="2" t="s">
        <v>828</v>
      </c>
      <c r="M61" s="2">
        <v>2800</v>
      </c>
      <c r="O61" s="2" t="s">
        <v>201</v>
      </c>
      <c r="P61" s="21"/>
      <c r="Q61" s="22"/>
      <c r="R61" s="23">
        <v>2</v>
      </c>
      <c r="S61" s="2" t="s">
        <v>30</v>
      </c>
    </row>
    <row r="62" spans="2:19" x14ac:dyDescent="0.25">
      <c r="B62" s="2" t="s">
        <v>608</v>
      </c>
      <c r="C62" s="11" t="s">
        <v>177</v>
      </c>
      <c r="D62" s="2" t="s">
        <v>684</v>
      </c>
      <c r="E62" s="6" t="s">
        <v>202</v>
      </c>
      <c r="G62" s="7" t="s">
        <v>203</v>
      </c>
      <c r="H62" s="4" t="s">
        <v>187</v>
      </c>
      <c r="I62" s="7" t="s">
        <v>216</v>
      </c>
      <c r="L62" s="2" t="s">
        <v>828</v>
      </c>
      <c r="M62" s="2">
        <v>300</v>
      </c>
      <c r="N62" s="2" t="s">
        <v>675</v>
      </c>
      <c r="O62" s="2" t="s">
        <v>197</v>
      </c>
      <c r="P62" s="21">
        <v>2</v>
      </c>
      <c r="Q62" s="22"/>
      <c r="R62" s="23"/>
    </row>
    <row r="63" spans="2:19" x14ac:dyDescent="0.25">
      <c r="B63" s="2" t="s">
        <v>628</v>
      </c>
      <c r="C63" s="11" t="s">
        <v>177</v>
      </c>
      <c r="D63" s="2" t="s">
        <v>214</v>
      </c>
      <c r="E63" s="6" t="s">
        <v>202</v>
      </c>
      <c r="F63" s="6" t="s">
        <v>178</v>
      </c>
      <c r="G63" s="7" t="s">
        <v>203</v>
      </c>
      <c r="H63" s="5" t="s">
        <v>215</v>
      </c>
      <c r="I63" s="7" t="s">
        <v>216</v>
      </c>
      <c r="L63" s="2" t="s">
        <v>828</v>
      </c>
      <c r="M63" s="2">
        <v>3500</v>
      </c>
      <c r="O63" s="2" t="s">
        <v>217</v>
      </c>
      <c r="P63" s="21"/>
      <c r="Q63" s="22"/>
      <c r="R63" s="23"/>
      <c r="S63" s="2" t="s">
        <v>32</v>
      </c>
    </row>
    <row r="64" spans="2:19" x14ac:dyDescent="0.25">
      <c r="B64" s="2" t="s">
        <v>608</v>
      </c>
      <c r="C64" s="11" t="s">
        <v>177</v>
      </c>
      <c r="D64" s="2" t="s">
        <v>682</v>
      </c>
      <c r="E64" s="6" t="s">
        <v>202</v>
      </c>
      <c r="G64" s="7" t="s">
        <v>203</v>
      </c>
      <c r="H64" s="5" t="s">
        <v>260</v>
      </c>
      <c r="I64" s="7" t="s">
        <v>206</v>
      </c>
      <c r="L64" s="2" t="s">
        <v>828</v>
      </c>
      <c r="M64" s="2">
        <v>500</v>
      </c>
      <c r="N64" s="2" t="s">
        <v>681</v>
      </c>
      <c r="O64" s="2" t="s">
        <v>895</v>
      </c>
      <c r="P64" s="21"/>
      <c r="Q64" s="22"/>
      <c r="R64" s="23">
        <v>2</v>
      </c>
    </row>
    <row r="65" spans="2:19" x14ac:dyDescent="0.25">
      <c r="B65" s="2" t="s">
        <v>628</v>
      </c>
      <c r="C65" s="11" t="s">
        <v>177</v>
      </c>
      <c r="D65" s="2" t="s">
        <v>225</v>
      </c>
      <c r="E65" s="6" t="s">
        <v>202</v>
      </c>
      <c r="G65" s="7" t="s">
        <v>203</v>
      </c>
      <c r="H65" s="5" t="s">
        <v>224</v>
      </c>
      <c r="I65" s="7" t="s">
        <v>216</v>
      </c>
      <c r="L65" s="2" t="s">
        <v>828</v>
      </c>
      <c r="M65" s="2">
        <v>3500</v>
      </c>
      <c r="P65" s="21"/>
      <c r="Q65" s="22"/>
      <c r="R65" s="23"/>
      <c r="S65" s="2" t="s">
        <v>32</v>
      </c>
    </row>
    <row r="66" spans="2:19" x14ac:dyDescent="0.25">
      <c r="B66" s="2" t="s">
        <v>628</v>
      </c>
      <c r="C66" s="11" t="s">
        <v>177</v>
      </c>
      <c r="D66" s="2" t="s">
        <v>220</v>
      </c>
      <c r="E66" s="6" t="s">
        <v>202</v>
      </c>
      <c r="G66" s="7" t="s">
        <v>203</v>
      </c>
      <c r="H66" s="4" t="s">
        <v>185</v>
      </c>
      <c r="I66" s="7" t="s">
        <v>216</v>
      </c>
      <c r="L66" s="2" t="s">
        <v>828</v>
      </c>
      <c r="M66" s="2">
        <v>3500</v>
      </c>
      <c r="O66" s="2" t="s">
        <v>221</v>
      </c>
      <c r="P66" s="21"/>
      <c r="Q66" s="22">
        <v>2</v>
      </c>
      <c r="R66" s="23">
        <v>2</v>
      </c>
      <c r="S66" s="2" t="s">
        <v>29</v>
      </c>
    </row>
    <row r="67" spans="2:19" x14ac:dyDescent="0.25">
      <c r="B67" s="2" t="s">
        <v>628</v>
      </c>
      <c r="C67" s="11" t="s">
        <v>177</v>
      </c>
      <c r="D67" s="2" t="s">
        <v>228</v>
      </c>
      <c r="E67" s="6" t="s">
        <v>202</v>
      </c>
      <c r="G67" s="7" t="s">
        <v>203</v>
      </c>
      <c r="H67" s="5" t="s">
        <v>226</v>
      </c>
      <c r="I67" s="7" t="s">
        <v>206</v>
      </c>
      <c r="L67" s="2" t="s">
        <v>828</v>
      </c>
      <c r="M67" s="2">
        <v>4000</v>
      </c>
      <c r="O67" s="2" t="s">
        <v>197</v>
      </c>
      <c r="P67" s="21"/>
      <c r="Q67" s="22"/>
      <c r="R67" s="23"/>
      <c r="S67" s="2" t="s">
        <v>227</v>
      </c>
    </row>
    <row r="68" spans="2:19" x14ac:dyDescent="0.25">
      <c r="B68" s="2" t="s">
        <v>730</v>
      </c>
      <c r="C68" s="11" t="s">
        <v>177</v>
      </c>
      <c r="D68" s="2" t="s">
        <v>1292</v>
      </c>
      <c r="E68" s="6" t="s">
        <v>202</v>
      </c>
      <c r="F68" s="8" t="s">
        <v>731</v>
      </c>
      <c r="G68" s="7" t="s">
        <v>732</v>
      </c>
      <c r="H68" s="8" t="s">
        <v>733</v>
      </c>
      <c r="I68" s="7" t="s">
        <v>735</v>
      </c>
      <c r="L68" s="2" t="s">
        <v>828</v>
      </c>
      <c r="M68" s="2" t="s">
        <v>737</v>
      </c>
      <c r="P68" s="21"/>
      <c r="Q68" s="22"/>
      <c r="R68" s="23"/>
      <c r="S68" s="2" t="s">
        <v>738</v>
      </c>
    </row>
    <row r="69" spans="2:19" x14ac:dyDescent="0.25">
      <c r="B69" s="2" t="s">
        <v>730</v>
      </c>
      <c r="C69" s="11" t="s">
        <v>177</v>
      </c>
      <c r="D69" s="2" t="s">
        <v>1292</v>
      </c>
      <c r="E69" s="6" t="s">
        <v>202</v>
      </c>
      <c r="F69" s="8" t="s">
        <v>731</v>
      </c>
      <c r="G69" s="7" t="s">
        <v>732</v>
      </c>
      <c r="H69" s="8" t="s">
        <v>733</v>
      </c>
      <c r="I69" s="7" t="s">
        <v>735</v>
      </c>
      <c r="L69" s="2" t="s">
        <v>828</v>
      </c>
      <c r="M69" s="2" t="s">
        <v>737</v>
      </c>
      <c r="P69" s="21"/>
      <c r="Q69" s="22"/>
      <c r="R69" s="23"/>
      <c r="S69" s="2" t="s">
        <v>738</v>
      </c>
    </row>
    <row r="70" spans="2:19" x14ac:dyDescent="0.25">
      <c r="B70" s="2" t="s">
        <v>730</v>
      </c>
      <c r="C70" s="11" t="s">
        <v>177</v>
      </c>
      <c r="D70" s="2" t="s">
        <v>1292</v>
      </c>
      <c r="E70" s="6" t="s">
        <v>202</v>
      </c>
      <c r="F70" s="8" t="s">
        <v>731</v>
      </c>
      <c r="G70" s="7" t="s">
        <v>732</v>
      </c>
      <c r="H70" s="8" t="s">
        <v>733</v>
      </c>
      <c r="I70" s="7" t="s">
        <v>735</v>
      </c>
      <c r="L70" s="2" t="s">
        <v>828</v>
      </c>
      <c r="M70" s="2" t="s">
        <v>737</v>
      </c>
      <c r="P70" s="21"/>
      <c r="Q70" s="22"/>
      <c r="R70" s="23"/>
      <c r="S70" s="2" t="s">
        <v>738</v>
      </c>
    </row>
    <row r="71" spans="2:19" x14ac:dyDescent="0.25">
      <c r="B71" s="2" t="s">
        <v>730</v>
      </c>
      <c r="C71" s="11" t="s">
        <v>177</v>
      </c>
      <c r="D71" s="2" t="s">
        <v>1292</v>
      </c>
      <c r="E71" s="6" t="s">
        <v>202</v>
      </c>
      <c r="F71" s="8" t="s">
        <v>731</v>
      </c>
      <c r="G71" s="7" t="s">
        <v>732</v>
      </c>
      <c r="H71" s="8" t="s">
        <v>733</v>
      </c>
      <c r="I71" s="7" t="s">
        <v>735</v>
      </c>
      <c r="L71" s="2" t="s">
        <v>828</v>
      </c>
      <c r="M71" s="2" t="s">
        <v>737</v>
      </c>
      <c r="P71" s="21"/>
      <c r="Q71" s="22"/>
      <c r="R71" s="23"/>
      <c r="S71" s="2" t="s">
        <v>738</v>
      </c>
    </row>
    <row r="72" spans="2:19" x14ac:dyDescent="0.25">
      <c r="B72" s="2" t="s">
        <v>730</v>
      </c>
      <c r="C72" s="11" t="s">
        <v>177</v>
      </c>
      <c r="D72" s="2" t="s">
        <v>1292</v>
      </c>
      <c r="E72" s="6" t="s">
        <v>202</v>
      </c>
      <c r="F72" s="8" t="s">
        <v>731</v>
      </c>
      <c r="G72" s="7" t="s">
        <v>732</v>
      </c>
      <c r="H72" s="8" t="s">
        <v>733</v>
      </c>
      <c r="I72" s="7" t="s">
        <v>735</v>
      </c>
      <c r="L72" s="2" t="s">
        <v>828</v>
      </c>
      <c r="M72" s="2" t="s">
        <v>737</v>
      </c>
      <c r="P72" s="21"/>
      <c r="Q72" s="22"/>
      <c r="R72" s="23"/>
      <c r="S72" s="2" t="s">
        <v>738</v>
      </c>
    </row>
    <row r="73" spans="2:19" x14ac:dyDescent="0.25">
      <c r="B73" s="2" t="s">
        <v>1346</v>
      </c>
      <c r="C73" s="11" t="s">
        <v>177</v>
      </c>
      <c r="D73" s="2" t="s">
        <v>1670</v>
      </c>
      <c r="E73" s="6" t="s">
        <v>202</v>
      </c>
      <c r="G73" s="7" t="s">
        <v>229</v>
      </c>
      <c r="H73" s="19" t="s">
        <v>1603</v>
      </c>
      <c r="I73" s="97" t="s">
        <v>884</v>
      </c>
      <c r="J73" s="4" t="s">
        <v>187</v>
      </c>
      <c r="K73" s="7" t="s">
        <v>886</v>
      </c>
      <c r="L73" s="2"/>
      <c r="M73" s="2">
        <v>2000</v>
      </c>
      <c r="P73" s="21"/>
      <c r="Q73" s="22"/>
      <c r="R73" s="23"/>
      <c r="S73" s="2" t="s">
        <v>944</v>
      </c>
    </row>
    <row r="74" spans="2:19" x14ac:dyDescent="0.25">
      <c r="B74" s="2" t="s">
        <v>1346</v>
      </c>
      <c r="C74" s="11" t="s">
        <v>177</v>
      </c>
      <c r="D74" s="2" t="s">
        <v>1670</v>
      </c>
      <c r="E74" s="6" t="s">
        <v>202</v>
      </c>
      <c r="G74" s="7" t="s">
        <v>229</v>
      </c>
      <c r="H74" s="19" t="s">
        <v>1639</v>
      </c>
      <c r="I74" s="97" t="s">
        <v>884</v>
      </c>
      <c r="J74" s="4" t="s">
        <v>187</v>
      </c>
      <c r="K74" s="7" t="s">
        <v>886</v>
      </c>
      <c r="L74" s="2"/>
      <c r="M74" s="2">
        <v>2000</v>
      </c>
      <c r="P74" s="21"/>
      <c r="Q74" s="22"/>
      <c r="R74" s="23"/>
      <c r="S74" s="2" t="s">
        <v>944</v>
      </c>
    </row>
    <row r="75" spans="2:19" x14ac:dyDescent="0.25">
      <c r="B75" s="2" t="s">
        <v>1346</v>
      </c>
      <c r="C75" s="11" t="s">
        <v>177</v>
      </c>
      <c r="D75" s="2" t="s">
        <v>1670</v>
      </c>
      <c r="E75" s="6" t="s">
        <v>202</v>
      </c>
      <c r="G75" s="7" t="s">
        <v>229</v>
      </c>
      <c r="H75" s="19" t="s">
        <v>1585</v>
      </c>
      <c r="I75" s="97" t="s">
        <v>884</v>
      </c>
      <c r="J75" s="4" t="s">
        <v>187</v>
      </c>
      <c r="K75" s="7" t="s">
        <v>886</v>
      </c>
      <c r="L75" s="2"/>
      <c r="M75" s="2">
        <v>2000</v>
      </c>
      <c r="P75" s="21"/>
      <c r="Q75" s="22"/>
      <c r="R75" s="23"/>
      <c r="S75" s="2" t="s">
        <v>944</v>
      </c>
    </row>
    <row r="76" spans="2:19" x14ac:dyDescent="0.25">
      <c r="B76" s="2" t="s">
        <v>608</v>
      </c>
      <c r="C76" s="11" t="s">
        <v>177</v>
      </c>
      <c r="D76" s="2" t="s">
        <v>678</v>
      </c>
      <c r="E76" s="6" t="s">
        <v>202</v>
      </c>
      <c r="G76" s="7" t="s">
        <v>229</v>
      </c>
      <c r="H76" s="4" t="s">
        <v>180</v>
      </c>
      <c r="I76" s="7" t="s">
        <v>727</v>
      </c>
      <c r="J76" s="5" t="s">
        <v>181</v>
      </c>
      <c r="K76" s="7" t="s">
        <v>725</v>
      </c>
      <c r="L76" s="7">
        <v>6</v>
      </c>
      <c r="M76" s="2">
        <v>1000</v>
      </c>
      <c r="N76" s="2" t="s">
        <v>679</v>
      </c>
      <c r="P76" s="21"/>
      <c r="Q76" s="22">
        <v>2</v>
      </c>
      <c r="R76" s="23"/>
      <c r="S76" s="2" t="s">
        <v>31</v>
      </c>
    </row>
    <row r="77" spans="2:19" x14ac:dyDescent="0.25">
      <c r="B77" s="2" t="s">
        <v>833</v>
      </c>
      <c r="C77" s="11" t="s">
        <v>177</v>
      </c>
      <c r="D77" s="2" t="s">
        <v>880</v>
      </c>
      <c r="E77" s="6" t="s">
        <v>202</v>
      </c>
      <c r="G77" s="7" t="s">
        <v>229</v>
      </c>
      <c r="H77" s="19" t="s">
        <v>877</v>
      </c>
      <c r="I77" s="7" t="s">
        <v>878</v>
      </c>
      <c r="J77" s="4" t="s">
        <v>187</v>
      </c>
      <c r="K77" s="7" t="s">
        <v>879</v>
      </c>
      <c r="L77" s="7">
        <v>10</v>
      </c>
      <c r="M77" s="2">
        <v>2000</v>
      </c>
      <c r="P77" s="21"/>
      <c r="Q77" s="22"/>
      <c r="R77" s="23"/>
      <c r="S77" s="2" t="s">
        <v>878</v>
      </c>
    </row>
    <row r="78" spans="2:19" x14ac:dyDescent="0.25">
      <c r="B78" s="2" t="s">
        <v>628</v>
      </c>
      <c r="C78" s="11" t="s">
        <v>177</v>
      </c>
      <c r="D78" s="2" t="s">
        <v>235</v>
      </c>
      <c r="E78" s="6" t="s">
        <v>202</v>
      </c>
      <c r="F78" s="6" t="s">
        <v>178</v>
      </c>
      <c r="G78" s="7" t="s">
        <v>229</v>
      </c>
      <c r="H78" s="4" t="s">
        <v>236</v>
      </c>
      <c r="I78" s="7" t="s">
        <v>726</v>
      </c>
      <c r="J78" s="5" t="s">
        <v>231</v>
      </c>
      <c r="K78" s="7" t="s">
        <v>725</v>
      </c>
      <c r="L78" s="7">
        <v>6</v>
      </c>
      <c r="M78" s="2">
        <v>2500</v>
      </c>
      <c r="O78" s="2" t="s">
        <v>895</v>
      </c>
      <c r="P78" s="21"/>
      <c r="Q78" s="22"/>
      <c r="R78" s="23">
        <v>2</v>
      </c>
    </row>
    <row r="79" spans="2:19" x14ac:dyDescent="0.25">
      <c r="B79" s="2" t="s">
        <v>833</v>
      </c>
      <c r="C79" s="11" t="s">
        <v>177</v>
      </c>
      <c r="D79" s="2" t="s">
        <v>883</v>
      </c>
      <c r="E79" s="6" t="s">
        <v>202</v>
      </c>
      <c r="G79" s="7" t="s">
        <v>229</v>
      </c>
      <c r="H79" s="5" t="s">
        <v>282</v>
      </c>
      <c r="I79" s="7" t="s">
        <v>884</v>
      </c>
      <c r="J79" s="5" t="s">
        <v>885</v>
      </c>
      <c r="K79" s="7" t="s">
        <v>886</v>
      </c>
      <c r="L79" s="7">
        <v>10</v>
      </c>
      <c r="M79" s="2">
        <v>3200</v>
      </c>
      <c r="P79" s="21"/>
      <c r="Q79" s="22"/>
      <c r="R79" s="23"/>
      <c r="S79" s="2" t="s">
        <v>887</v>
      </c>
    </row>
    <row r="80" spans="2:19" x14ac:dyDescent="0.25">
      <c r="B80" s="2" t="s">
        <v>628</v>
      </c>
      <c r="C80" s="11" t="s">
        <v>177</v>
      </c>
      <c r="D80" s="2" t="s">
        <v>238</v>
      </c>
      <c r="E80" s="6" t="s">
        <v>202</v>
      </c>
      <c r="G80" s="7" t="s">
        <v>229</v>
      </c>
      <c r="H80" s="4" t="s">
        <v>187</v>
      </c>
      <c r="I80" s="7" t="s">
        <v>728</v>
      </c>
      <c r="J80" s="5" t="s">
        <v>239</v>
      </c>
      <c r="K80" s="7" t="s">
        <v>729</v>
      </c>
      <c r="L80" s="7">
        <v>7</v>
      </c>
      <c r="M80" s="2">
        <v>3000</v>
      </c>
      <c r="O80" s="2" t="s">
        <v>201</v>
      </c>
      <c r="P80" s="21"/>
      <c r="Q80" s="22"/>
      <c r="R80" s="23">
        <v>2</v>
      </c>
      <c r="S80" s="2" t="s">
        <v>30</v>
      </c>
    </row>
    <row r="81" spans="2:19" x14ac:dyDescent="0.25">
      <c r="B81" s="2" t="s">
        <v>628</v>
      </c>
      <c r="C81" s="11" t="s">
        <v>177</v>
      </c>
      <c r="D81" s="2" t="s">
        <v>237</v>
      </c>
      <c r="E81" s="6" t="s">
        <v>202</v>
      </c>
      <c r="G81" s="7" t="s">
        <v>229</v>
      </c>
      <c r="H81" s="4" t="s">
        <v>187</v>
      </c>
      <c r="I81" s="7" t="s">
        <v>715</v>
      </c>
      <c r="J81" s="5" t="s">
        <v>189</v>
      </c>
      <c r="K81" s="7" t="s">
        <v>724</v>
      </c>
      <c r="L81" s="7">
        <v>5</v>
      </c>
      <c r="M81" s="2">
        <v>2500</v>
      </c>
      <c r="O81" s="2" t="s">
        <v>197</v>
      </c>
      <c r="P81" s="21">
        <v>1</v>
      </c>
      <c r="Q81" s="22"/>
      <c r="R81" s="23">
        <v>1</v>
      </c>
    </row>
    <row r="82" spans="2:19" x14ac:dyDescent="0.25">
      <c r="B82" s="2" t="s">
        <v>628</v>
      </c>
      <c r="C82" s="11" t="s">
        <v>177</v>
      </c>
      <c r="D82" s="2" t="s">
        <v>232</v>
      </c>
      <c r="E82" s="6" t="s">
        <v>202</v>
      </c>
      <c r="F82" s="6" t="s">
        <v>178</v>
      </c>
      <c r="G82" s="7" t="s">
        <v>32</v>
      </c>
      <c r="H82" s="4" t="s">
        <v>187</v>
      </c>
      <c r="I82" s="7" t="s">
        <v>706</v>
      </c>
      <c r="J82" s="5" t="s">
        <v>208</v>
      </c>
      <c r="K82" s="7" t="s">
        <v>711</v>
      </c>
      <c r="L82" s="7">
        <v>6</v>
      </c>
      <c r="M82" s="2">
        <v>2500</v>
      </c>
      <c r="O82" s="2" t="s">
        <v>197</v>
      </c>
      <c r="P82" s="21">
        <v>2</v>
      </c>
      <c r="Q82" s="22"/>
      <c r="R82" s="23"/>
    </row>
    <row r="83" spans="2:19" x14ac:dyDescent="0.25">
      <c r="B83" s="2" t="s">
        <v>628</v>
      </c>
      <c r="C83" s="11" t="s">
        <v>177</v>
      </c>
      <c r="D83" s="2" t="s">
        <v>233</v>
      </c>
      <c r="E83" s="6" t="s">
        <v>202</v>
      </c>
      <c r="F83" s="6" t="s">
        <v>178</v>
      </c>
      <c r="G83" s="7" t="s">
        <v>32</v>
      </c>
      <c r="H83" s="4" t="s">
        <v>187</v>
      </c>
      <c r="I83" s="7" t="s">
        <v>706</v>
      </c>
      <c r="J83" s="5" t="s">
        <v>231</v>
      </c>
      <c r="K83" s="7" t="s">
        <v>711</v>
      </c>
      <c r="L83" s="7">
        <v>6</v>
      </c>
      <c r="M83" s="2">
        <v>2500</v>
      </c>
      <c r="O83" s="2" t="s">
        <v>197</v>
      </c>
      <c r="P83" s="21">
        <v>2</v>
      </c>
      <c r="Q83" s="22"/>
      <c r="R83" s="23"/>
    </row>
    <row r="84" spans="2:19" ht="22.5" x14ac:dyDescent="0.25">
      <c r="B84" s="2" t="s">
        <v>628</v>
      </c>
      <c r="C84" s="11" t="s">
        <v>177</v>
      </c>
      <c r="D84" s="2" t="s">
        <v>234</v>
      </c>
      <c r="E84" s="6" t="s">
        <v>202</v>
      </c>
      <c r="G84" s="7" t="s">
        <v>32</v>
      </c>
      <c r="H84" s="5" t="s">
        <v>190</v>
      </c>
      <c r="I84" s="7" t="s">
        <v>712</v>
      </c>
      <c r="J84" s="4" t="s">
        <v>183</v>
      </c>
      <c r="K84" s="7" t="s">
        <v>713</v>
      </c>
      <c r="L84" s="7">
        <v>5</v>
      </c>
      <c r="M84" s="2" t="s">
        <v>230</v>
      </c>
      <c r="P84" s="21">
        <v>1</v>
      </c>
      <c r="Q84" s="22">
        <v>1</v>
      </c>
      <c r="R84" s="23">
        <v>1</v>
      </c>
    </row>
    <row r="85" spans="2:19" x14ac:dyDescent="0.25">
      <c r="B85" s="2" t="s">
        <v>628</v>
      </c>
      <c r="C85" s="11" t="s">
        <v>177</v>
      </c>
      <c r="D85" s="2" t="s">
        <v>194</v>
      </c>
      <c r="E85" s="3" t="s">
        <v>178</v>
      </c>
      <c r="G85" s="7" t="s">
        <v>179</v>
      </c>
      <c r="H85" s="4" t="s">
        <v>183</v>
      </c>
      <c r="I85" s="7" t="s">
        <v>182</v>
      </c>
      <c r="J85" s="5" t="s">
        <v>184</v>
      </c>
      <c r="K85" s="7" t="s">
        <v>182</v>
      </c>
      <c r="L85" s="7">
        <v>7</v>
      </c>
      <c r="M85" s="2">
        <v>1500</v>
      </c>
      <c r="O85" s="2" t="s">
        <v>895</v>
      </c>
      <c r="P85" s="21"/>
      <c r="Q85" s="22"/>
      <c r="R85" s="23"/>
      <c r="S85" s="2" t="s">
        <v>944</v>
      </c>
    </row>
    <row r="86" spans="2:19" x14ac:dyDescent="0.25">
      <c r="B86" s="2" t="s">
        <v>628</v>
      </c>
      <c r="C86" s="11" t="s">
        <v>177</v>
      </c>
      <c r="D86" s="2" t="s">
        <v>193</v>
      </c>
      <c r="E86" s="3" t="s">
        <v>178</v>
      </c>
      <c r="G86" s="7" t="s">
        <v>179</v>
      </c>
      <c r="H86" s="4" t="s">
        <v>187</v>
      </c>
      <c r="I86" s="7" t="s">
        <v>182</v>
      </c>
      <c r="J86" s="5" t="s">
        <v>188</v>
      </c>
      <c r="K86" s="7" t="s">
        <v>182</v>
      </c>
      <c r="L86" s="7">
        <v>9</v>
      </c>
      <c r="M86" s="2">
        <v>1500</v>
      </c>
      <c r="O86" s="2" t="s">
        <v>895</v>
      </c>
      <c r="P86" s="21"/>
      <c r="Q86" s="22"/>
      <c r="R86" s="23"/>
      <c r="S86" s="2" t="s">
        <v>944</v>
      </c>
    </row>
    <row r="87" spans="2:19" x14ac:dyDescent="0.25">
      <c r="B87" s="2" t="s">
        <v>628</v>
      </c>
      <c r="C87" s="11" t="s">
        <v>177</v>
      </c>
      <c r="D87" s="2" t="s">
        <v>195</v>
      </c>
      <c r="E87" s="3" t="s">
        <v>178</v>
      </c>
      <c r="G87" s="7" t="s">
        <v>179</v>
      </c>
      <c r="H87" s="4" t="s">
        <v>185</v>
      </c>
      <c r="I87" s="7" t="s">
        <v>182</v>
      </c>
      <c r="J87" s="5" t="s">
        <v>186</v>
      </c>
      <c r="K87" s="7" t="s">
        <v>182</v>
      </c>
      <c r="L87" s="7">
        <v>7</v>
      </c>
      <c r="M87" s="2">
        <v>1500</v>
      </c>
      <c r="O87" s="2" t="s">
        <v>895</v>
      </c>
      <c r="P87" s="21"/>
      <c r="Q87" s="22"/>
      <c r="R87" s="23"/>
      <c r="S87" s="2" t="s">
        <v>944</v>
      </c>
    </row>
    <row r="88" spans="2:19" x14ac:dyDescent="0.25">
      <c r="B88" s="2" t="s">
        <v>628</v>
      </c>
      <c r="C88" s="11" t="s">
        <v>177</v>
      </c>
      <c r="D88" s="2" t="s">
        <v>176</v>
      </c>
      <c r="E88" s="3" t="s">
        <v>178</v>
      </c>
      <c r="G88" s="7" t="s">
        <v>179</v>
      </c>
      <c r="H88" s="4" t="s">
        <v>180</v>
      </c>
      <c r="I88" s="7" t="s">
        <v>182</v>
      </c>
      <c r="J88" s="5" t="s">
        <v>181</v>
      </c>
      <c r="K88" s="7" t="s">
        <v>182</v>
      </c>
      <c r="L88" s="7">
        <v>6</v>
      </c>
      <c r="M88" s="2">
        <v>1500</v>
      </c>
      <c r="O88" s="2" t="s">
        <v>895</v>
      </c>
      <c r="P88" s="21"/>
      <c r="Q88" s="22"/>
      <c r="R88" s="23"/>
      <c r="S88" s="2" t="s">
        <v>944</v>
      </c>
    </row>
    <row r="89" spans="2:19" x14ac:dyDescent="0.25">
      <c r="B89" s="2" t="s">
        <v>628</v>
      </c>
      <c r="C89" s="11" t="s">
        <v>177</v>
      </c>
      <c r="D89" s="2" t="s">
        <v>192</v>
      </c>
      <c r="E89" s="3" t="s">
        <v>178</v>
      </c>
      <c r="G89" s="7" t="s">
        <v>179</v>
      </c>
      <c r="H89" s="5" t="s">
        <v>189</v>
      </c>
      <c r="I89" s="7" t="s">
        <v>182</v>
      </c>
      <c r="J89" s="5" t="s">
        <v>190</v>
      </c>
      <c r="K89" s="7" t="s">
        <v>182</v>
      </c>
      <c r="L89" s="7">
        <v>7</v>
      </c>
      <c r="M89" s="2">
        <v>1800</v>
      </c>
      <c r="P89" s="21"/>
      <c r="Q89" s="22"/>
      <c r="R89" s="23"/>
      <c r="S89" s="2" t="s">
        <v>944</v>
      </c>
    </row>
    <row r="90" spans="2:19" x14ac:dyDescent="0.25">
      <c r="B90" s="2" t="s">
        <v>628</v>
      </c>
      <c r="C90" s="11" t="s">
        <v>177</v>
      </c>
      <c r="D90" s="2" t="s">
        <v>191</v>
      </c>
      <c r="E90" s="3" t="s">
        <v>178</v>
      </c>
      <c r="G90" s="7" t="s">
        <v>32</v>
      </c>
      <c r="H90" s="4" t="s">
        <v>187</v>
      </c>
      <c r="I90" s="7" t="s">
        <v>720</v>
      </c>
      <c r="J90" s="5" t="s">
        <v>196</v>
      </c>
      <c r="K90" s="7" t="s">
        <v>720</v>
      </c>
      <c r="L90" s="7">
        <v>5</v>
      </c>
      <c r="M90" s="2">
        <v>1500</v>
      </c>
      <c r="O90" s="2" t="s">
        <v>197</v>
      </c>
      <c r="P90" s="21">
        <v>1</v>
      </c>
      <c r="Q90" s="22">
        <v>1</v>
      </c>
      <c r="R90" s="23"/>
    </row>
    <row r="91" spans="2:19" x14ac:dyDescent="0.25">
      <c r="B91" s="2" t="s">
        <v>628</v>
      </c>
      <c r="C91" s="11" t="s">
        <v>177</v>
      </c>
      <c r="D91" s="2" t="s">
        <v>198</v>
      </c>
      <c r="E91" s="3" t="s">
        <v>178</v>
      </c>
      <c r="G91" s="7" t="s">
        <v>32</v>
      </c>
      <c r="H91" s="4" t="s">
        <v>199</v>
      </c>
      <c r="I91" s="7" t="s">
        <v>721</v>
      </c>
      <c r="J91" s="5" t="s">
        <v>200</v>
      </c>
      <c r="K91" s="7" t="s">
        <v>721</v>
      </c>
      <c r="L91" s="7">
        <v>5</v>
      </c>
      <c r="M91" s="2">
        <v>1800</v>
      </c>
      <c r="O91" s="2" t="s">
        <v>201</v>
      </c>
      <c r="P91" s="21">
        <v>2</v>
      </c>
      <c r="Q91" s="22"/>
      <c r="R91" s="23">
        <v>1</v>
      </c>
    </row>
    <row r="92" spans="2:19" x14ac:dyDescent="0.25">
      <c r="B92" s="2" t="s">
        <v>730</v>
      </c>
      <c r="C92" s="9" t="s">
        <v>741</v>
      </c>
      <c r="D92" s="2" t="s">
        <v>821</v>
      </c>
      <c r="E92" s="3" t="s">
        <v>178</v>
      </c>
      <c r="G92" s="18" t="s">
        <v>741</v>
      </c>
      <c r="H92" s="8" t="s">
        <v>1697</v>
      </c>
      <c r="I92" s="7" t="s">
        <v>802</v>
      </c>
      <c r="J92" s="5" t="s">
        <v>319</v>
      </c>
      <c r="L92" s="2" t="s">
        <v>828</v>
      </c>
      <c r="M92" s="2">
        <v>2000</v>
      </c>
      <c r="P92" s="21"/>
      <c r="Q92" s="22"/>
      <c r="R92" s="23"/>
    </row>
    <row r="93" spans="2:19" x14ac:dyDescent="0.25">
      <c r="B93" s="2" t="s">
        <v>730</v>
      </c>
      <c r="C93" s="9" t="s">
        <v>741</v>
      </c>
      <c r="D93" s="2" t="s">
        <v>801</v>
      </c>
      <c r="E93" s="3" t="s">
        <v>178</v>
      </c>
      <c r="G93" s="18" t="s">
        <v>741</v>
      </c>
      <c r="H93" s="8" t="s">
        <v>1697</v>
      </c>
      <c r="I93" s="7" t="s">
        <v>802</v>
      </c>
      <c r="J93" s="4" t="s">
        <v>180</v>
      </c>
      <c r="L93" s="2" t="s">
        <v>828</v>
      </c>
      <c r="M93" s="2">
        <v>2000</v>
      </c>
      <c r="P93" s="21"/>
      <c r="Q93" s="22"/>
      <c r="R93" s="23"/>
    </row>
    <row r="94" spans="2:19" x14ac:dyDescent="0.25">
      <c r="B94" s="2" t="s">
        <v>730</v>
      </c>
      <c r="C94" s="9" t="s">
        <v>741</v>
      </c>
      <c r="D94" s="2" t="s">
        <v>823</v>
      </c>
      <c r="E94" s="3" t="s">
        <v>178</v>
      </c>
      <c r="G94" s="18" t="s">
        <v>741</v>
      </c>
      <c r="H94" s="8" t="s">
        <v>1697</v>
      </c>
      <c r="I94" s="7" t="s">
        <v>802</v>
      </c>
      <c r="J94" s="4" t="s">
        <v>242</v>
      </c>
      <c r="L94" s="2" t="s">
        <v>828</v>
      </c>
      <c r="M94" s="2">
        <v>2000</v>
      </c>
      <c r="P94" s="21"/>
      <c r="Q94" s="22"/>
      <c r="R94" s="23"/>
    </row>
    <row r="95" spans="2:19" x14ac:dyDescent="0.25">
      <c r="B95" s="2" t="s">
        <v>730</v>
      </c>
      <c r="C95" s="9" t="s">
        <v>741</v>
      </c>
      <c r="D95" s="2" t="s">
        <v>822</v>
      </c>
      <c r="E95" s="3" t="s">
        <v>178</v>
      </c>
      <c r="G95" s="18" t="s">
        <v>741</v>
      </c>
      <c r="H95" s="4" t="s">
        <v>187</v>
      </c>
      <c r="I95" s="7" t="s">
        <v>802</v>
      </c>
      <c r="J95" s="4" t="s">
        <v>242</v>
      </c>
      <c r="L95" s="2" t="s">
        <v>828</v>
      </c>
      <c r="M95" s="2">
        <v>2500</v>
      </c>
      <c r="P95" s="21"/>
      <c r="Q95" s="22"/>
      <c r="R95" s="23"/>
    </row>
    <row r="96" spans="2:19" x14ac:dyDescent="0.25">
      <c r="B96" s="2" t="s">
        <v>730</v>
      </c>
      <c r="C96" s="9" t="s">
        <v>741</v>
      </c>
      <c r="D96" s="2" t="s">
        <v>803</v>
      </c>
      <c r="E96" s="3" t="s">
        <v>178</v>
      </c>
      <c r="G96" s="18" t="s">
        <v>741</v>
      </c>
      <c r="H96" s="4" t="s">
        <v>187</v>
      </c>
      <c r="I96" s="7" t="s">
        <v>802</v>
      </c>
      <c r="J96" s="4" t="s">
        <v>180</v>
      </c>
      <c r="L96" s="2" t="s">
        <v>828</v>
      </c>
      <c r="M96" s="2">
        <v>2600</v>
      </c>
      <c r="P96" s="21"/>
      <c r="Q96" s="22"/>
      <c r="R96" s="23"/>
    </row>
    <row r="97" spans="2:19" x14ac:dyDescent="0.25">
      <c r="B97" s="2" t="s">
        <v>730</v>
      </c>
      <c r="C97" s="9" t="s">
        <v>741</v>
      </c>
      <c r="D97" s="2" t="s">
        <v>804</v>
      </c>
      <c r="E97" s="3" t="s">
        <v>178</v>
      </c>
      <c r="G97" s="18" t="s">
        <v>741</v>
      </c>
      <c r="H97" s="5" t="s">
        <v>239</v>
      </c>
      <c r="I97" s="7" t="s">
        <v>805</v>
      </c>
      <c r="J97" s="4" t="s">
        <v>180</v>
      </c>
      <c r="L97" s="2" t="s">
        <v>828</v>
      </c>
      <c r="M97" s="2">
        <v>3500</v>
      </c>
      <c r="P97" s="21"/>
      <c r="Q97" s="22"/>
      <c r="R97" s="23"/>
    </row>
    <row r="98" spans="2:19" x14ac:dyDescent="0.25">
      <c r="B98" s="2" t="s">
        <v>730</v>
      </c>
      <c r="C98" s="9" t="s">
        <v>741</v>
      </c>
      <c r="D98" s="2" t="s">
        <v>806</v>
      </c>
      <c r="E98" s="3" t="s">
        <v>178</v>
      </c>
      <c r="G98" s="18" t="s">
        <v>741</v>
      </c>
      <c r="H98" s="5" t="s">
        <v>190</v>
      </c>
      <c r="I98" s="7" t="s">
        <v>802</v>
      </c>
      <c r="J98" s="4" t="s">
        <v>742</v>
      </c>
      <c r="L98" s="2" t="s">
        <v>828</v>
      </c>
      <c r="M98" s="2">
        <v>2600</v>
      </c>
      <c r="P98" s="21"/>
      <c r="Q98" s="22"/>
      <c r="R98" s="23"/>
    </row>
    <row r="99" spans="2:19" x14ac:dyDescent="0.25">
      <c r="B99" s="2" t="s">
        <v>730</v>
      </c>
      <c r="C99" s="9" t="s">
        <v>741</v>
      </c>
      <c r="D99" s="2" t="s">
        <v>808</v>
      </c>
      <c r="E99" s="3" t="s">
        <v>178</v>
      </c>
      <c r="G99" s="18" t="s">
        <v>741</v>
      </c>
      <c r="H99" s="5" t="s">
        <v>239</v>
      </c>
      <c r="I99" s="7" t="s">
        <v>805</v>
      </c>
      <c r="J99" s="5" t="s">
        <v>189</v>
      </c>
      <c r="L99" s="2" t="s">
        <v>828</v>
      </c>
      <c r="M99" s="2">
        <v>3000</v>
      </c>
      <c r="P99" s="21"/>
      <c r="Q99" s="22"/>
      <c r="R99" s="23"/>
    </row>
    <row r="100" spans="2:19" x14ac:dyDescent="0.25">
      <c r="B100" s="2" t="s">
        <v>730</v>
      </c>
      <c r="C100" s="9" t="s">
        <v>741</v>
      </c>
      <c r="D100" s="2" t="s">
        <v>809</v>
      </c>
      <c r="E100" s="3" t="s">
        <v>178</v>
      </c>
      <c r="F100" s="6" t="s">
        <v>178</v>
      </c>
      <c r="G100" s="18" t="s">
        <v>741</v>
      </c>
      <c r="H100" s="5" t="s">
        <v>190</v>
      </c>
      <c r="I100" s="7" t="s">
        <v>802</v>
      </c>
      <c r="J100" s="5" t="s">
        <v>263</v>
      </c>
      <c r="L100" s="2" t="s">
        <v>828</v>
      </c>
      <c r="M100" s="2">
        <v>2600</v>
      </c>
      <c r="P100" s="21"/>
      <c r="Q100" s="22"/>
      <c r="R100" s="23"/>
    </row>
    <row r="101" spans="2:19" x14ac:dyDescent="0.25">
      <c r="B101" s="2" t="s">
        <v>730</v>
      </c>
      <c r="C101" s="9" t="s">
        <v>741</v>
      </c>
      <c r="D101" s="2" t="s">
        <v>810</v>
      </c>
      <c r="E101" s="3" t="s">
        <v>178</v>
      </c>
      <c r="G101" s="18" t="s">
        <v>741</v>
      </c>
      <c r="H101" s="4" t="s">
        <v>242</v>
      </c>
      <c r="I101" s="7" t="s">
        <v>802</v>
      </c>
      <c r="J101" s="4" t="s">
        <v>180</v>
      </c>
      <c r="L101" s="2" t="s">
        <v>828</v>
      </c>
      <c r="M101" s="2">
        <v>2600</v>
      </c>
      <c r="P101" s="21"/>
      <c r="Q101" s="22"/>
      <c r="R101" s="23"/>
    </row>
    <row r="102" spans="2:19" x14ac:dyDescent="0.25">
      <c r="B102" s="2" t="s">
        <v>730</v>
      </c>
      <c r="C102" s="9" t="s">
        <v>741</v>
      </c>
      <c r="D102" s="2" t="s">
        <v>811</v>
      </c>
      <c r="E102" s="3" t="s">
        <v>178</v>
      </c>
      <c r="G102" s="18" t="s">
        <v>741</v>
      </c>
      <c r="H102" s="5" t="s">
        <v>208</v>
      </c>
      <c r="I102" s="7" t="s">
        <v>805</v>
      </c>
      <c r="J102" s="5" t="s">
        <v>186</v>
      </c>
      <c r="L102" s="2" t="s">
        <v>828</v>
      </c>
      <c r="M102" s="2">
        <v>3600</v>
      </c>
      <c r="P102" s="21"/>
      <c r="Q102" s="22"/>
      <c r="R102" s="23"/>
    </row>
    <row r="103" spans="2:19" x14ac:dyDescent="0.25">
      <c r="B103" s="2" t="s">
        <v>730</v>
      </c>
      <c r="C103" s="9" t="s">
        <v>741</v>
      </c>
      <c r="D103" s="2" t="s">
        <v>812</v>
      </c>
      <c r="E103" s="3" t="s">
        <v>178</v>
      </c>
      <c r="G103" s="18" t="s">
        <v>741</v>
      </c>
      <c r="H103" s="5" t="s">
        <v>190</v>
      </c>
      <c r="I103" s="7" t="s">
        <v>802</v>
      </c>
      <c r="J103" s="4" t="s">
        <v>180</v>
      </c>
      <c r="L103" s="2" t="s">
        <v>828</v>
      </c>
      <c r="M103" s="2">
        <v>2600</v>
      </c>
      <c r="P103" s="21"/>
      <c r="Q103" s="22"/>
      <c r="R103" s="23"/>
    </row>
    <row r="104" spans="2:19" x14ac:dyDescent="0.25">
      <c r="B104" s="2" t="s">
        <v>730</v>
      </c>
      <c r="C104" s="9" t="s">
        <v>741</v>
      </c>
      <c r="D104" s="2" t="s">
        <v>813</v>
      </c>
      <c r="E104" s="3" t="s">
        <v>178</v>
      </c>
      <c r="F104" s="6" t="s">
        <v>178</v>
      </c>
      <c r="G104" s="18" t="s">
        <v>741</v>
      </c>
      <c r="H104" s="4" t="s">
        <v>187</v>
      </c>
      <c r="I104" s="7" t="s">
        <v>805</v>
      </c>
      <c r="J104" s="4" t="s">
        <v>742</v>
      </c>
      <c r="L104" s="2" t="s">
        <v>828</v>
      </c>
      <c r="M104" s="2">
        <v>4000</v>
      </c>
      <c r="P104" s="21"/>
      <c r="Q104" s="22"/>
      <c r="R104" s="23"/>
    </row>
    <row r="105" spans="2:19" x14ac:dyDescent="0.25">
      <c r="B105" s="2" t="s">
        <v>730</v>
      </c>
      <c r="C105" s="9" t="s">
        <v>741</v>
      </c>
      <c r="D105" s="2" t="s">
        <v>814</v>
      </c>
      <c r="E105" s="3" t="s">
        <v>178</v>
      </c>
      <c r="F105" s="6" t="s">
        <v>178</v>
      </c>
      <c r="G105" s="18" t="s">
        <v>741</v>
      </c>
      <c r="H105" s="4" t="s">
        <v>187</v>
      </c>
      <c r="I105" s="7" t="s">
        <v>815</v>
      </c>
      <c r="J105" s="4" t="s">
        <v>742</v>
      </c>
      <c r="L105" s="2" t="s">
        <v>828</v>
      </c>
      <c r="M105" s="2">
        <v>2600</v>
      </c>
      <c r="P105" s="21"/>
      <c r="Q105" s="22"/>
      <c r="R105" s="23"/>
    </row>
    <row r="106" spans="2:19" x14ac:dyDescent="0.25">
      <c r="B106" s="2" t="s">
        <v>730</v>
      </c>
      <c r="C106" s="9" t="s">
        <v>741</v>
      </c>
      <c r="D106" s="2" t="s">
        <v>817</v>
      </c>
      <c r="E106" s="3" t="s">
        <v>178</v>
      </c>
      <c r="G106" s="18" t="s">
        <v>741</v>
      </c>
      <c r="H106" s="5" t="s">
        <v>208</v>
      </c>
      <c r="I106" s="7" t="s">
        <v>805</v>
      </c>
      <c r="J106" s="5" t="s">
        <v>186</v>
      </c>
      <c r="L106" s="2" t="s">
        <v>828</v>
      </c>
      <c r="M106" s="2">
        <v>3200</v>
      </c>
      <c r="P106" s="21"/>
      <c r="Q106" s="22"/>
      <c r="R106" s="23"/>
    </row>
    <row r="107" spans="2:19" x14ac:dyDescent="0.25">
      <c r="B107" s="2" t="s">
        <v>730</v>
      </c>
      <c r="C107" s="9" t="s">
        <v>741</v>
      </c>
      <c r="D107" s="2" t="s">
        <v>807</v>
      </c>
      <c r="E107" s="3" t="s">
        <v>178</v>
      </c>
      <c r="G107" s="18" t="s">
        <v>741</v>
      </c>
      <c r="H107" s="4" t="s">
        <v>187</v>
      </c>
      <c r="I107" s="7" t="s">
        <v>802</v>
      </c>
      <c r="J107" s="4" t="s">
        <v>185</v>
      </c>
      <c r="L107" s="2" t="s">
        <v>828</v>
      </c>
      <c r="M107" s="2">
        <v>3000</v>
      </c>
      <c r="P107" s="21"/>
      <c r="Q107" s="22"/>
      <c r="R107" s="23"/>
    </row>
    <row r="108" spans="2:19" x14ac:dyDescent="0.25">
      <c r="B108" s="2" t="s">
        <v>730</v>
      </c>
      <c r="C108" s="9" t="s">
        <v>741</v>
      </c>
      <c r="D108" s="2" t="s">
        <v>816</v>
      </c>
      <c r="E108" s="3" t="s">
        <v>178</v>
      </c>
      <c r="G108" s="18" t="s">
        <v>741</v>
      </c>
      <c r="H108" s="5" t="s">
        <v>239</v>
      </c>
      <c r="I108" s="7" t="s">
        <v>805</v>
      </c>
      <c r="J108" s="4" t="s">
        <v>742</v>
      </c>
      <c r="L108" s="2" t="s">
        <v>828</v>
      </c>
      <c r="M108" s="2">
        <v>3200</v>
      </c>
      <c r="P108" s="21"/>
      <c r="Q108" s="22"/>
      <c r="R108" s="23"/>
    </row>
    <row r="109" spans="2:19" x14ac:dyDescent="0.25">
      <c r="B109" s="2" t="s">
        <v>730</v>
      </c>
      <c r="C109" s="9" t="s">
        <v>741</v>
      </c>
      <c r="D109" s="2" t="s">
        <v>818</v>
      </c>
      <c r="E109" s="3" t="s">
        <v>178</v>
      </c>
      <c r="F109" s="6" t="s">
        <v>178</v>
      </c>
      <c r="G109" s="18" t="s">
        <v>741</v>
      </c>
      <c r="H109" s="5" t="s">
        <v>190</v>
      </c>
      <c r="I109" s="7" t="s">
        <v>802</v>
      </c>
      <c r="J109" s="4" t="s">
        <v>199</v>
      </c>
      <c r="L109" s="2" t="s">
        <v>828</v>
      </c>
      <c r="M109" s="2">
        <v>2600</v>
      </c>
      <c r="P109" s="21"/>
      <c r="Q109" s="22"/>
      <c r="R109" s="23"/>
    </row>
    <row r="110" spans="2:19" x14ac:dyDescent="0.25">
      <c r="B110" s="2" t="s">
        <v>730</v>
      </c>
      <c r="C110" s="9" t="s">
        <v>741</v>
      </c>
      <c r="D110" s="2" t="s">
        <v>819</v>
      </c>
      <c r="E110" s="3" t="s">
        <v>178</v>
      </c>
      <c r="G110" s="18" t="s">
        <v>741</v>
      </c>
      <c r="H110" s="5" t="s">
        <v>239</v>
      </c>
      <c r="I110" s="7" t="s">
        <v>802</v>
      </c>
      <c r="J110" s="4" t="s">
        <v>187</v>
      </c>
      <c r="L110" s="2" t="s">
        <v>828</v>
      </c>
      <c r="M110" s="2">
        <v>2600</v>
      </c>
      <c r="P110" s="21"/>
      <c r="Q110" s="22"/>
      <c r="R110" s="23"/>
    </row>
    <row r="111" spans="2:19" x14ac:dyDescent="0.25">
      <c r="B111" s="2" t="s">
        <v>730</v>
      </c>
      <c r="C111" s="9" t="s">
        <v>741</v>
      </c>
      <c r="D111" s="2" t="s">
        <v>820</v>
      </c>
      <c r="E111" s="3" t="s">
        <v>178</v>
      </c>
      <c r="F111" s="6" t="s">
        <v>178</v>
      </c>
      <c r="G111" s="18" t="s">
        <v>741</v>
      </c>
      <c r="H111" s="5" t="s">
        <v>208</v>
      </c>
      <c r="I111" s="7" t="s">
        <v>805</v>
      </c>
      <c r="J111" s="4" t="s">
        <v>180</v>
      </c>
      <c r="L111" s="2" t="s">
        <v>828</v>
      </c>
      <c r="M111" s="2">
        <v>3600</v>
      </c>
      <c r="P111" s="21"/>
      <c r="Q111" s="22"/>
      <c r="R111" s="23"/>
    </row>
    <row r="112" spans="2:19" x14ac:dyDescent="0.25">
      <c r="B112" s="2" t="s">
        <v>730</v>
      </c>
      <c r="C112" s="10" t="s">
        <v>240</v>
      </c>
      <c r="D112" s="2" t="s">
        <v>757</v>
      </c>
      <c r="E112" s="3" t="s">
        <v>178</v>
      </c>
      <c r="F112" s="8" t="s">
        <v>731</v>
      </c>
      <c r="G112" s="7" t="s">
        <v>732</v>
      </c>
      <c r="H112" s="8" t="s">
        <v>736</v>
      </c>
      <c r="I112" s="7" t="s">
        <v>734</v>
      </c>
      <c r="L112" s="2" t="s">
        <v>828</v>
      </c>
      <c r="M112" s="2" t="s">
        <v>737</v>
      </c>
      <c r="P112" s="21"/>
      <c r="Q112" s="22"/>
      <c r="R112" s="23"/>
      <c r="S112" s="2" t="s">
        <v>738</v>
      </c>
    </row>
    <row r="113" spans="2:19" x14ac:dyDescent="0.25">
      <c r="B113" s="2" t="s">
        <v>730</v>
      </c>
      <c r="C113" s="10" t="s">
        <v>240</v>
      </c>
      <c r="D113" s="2" t="s">
        <v>757</v>
      </c>
      <c r="E113" s="3" t="s">
        <v>178</v>
      </c>
      <c r="F113" s="8" t="s">
        <v>731</v>
      </c>
      <c r="G113" s="7" t="s">
        <v>732</v>
      </c>
      <c r="H113" s="8" t="s">
        <v>736</v>
      </c>
      <c r="I113" s="7" t="s">
        <v>734</v>
      </c>
      <c r="L113" s="2" t="s">
        <v>828</v>
      </c>
      <c r="M113" s="2" t="s">
        <v>737</v>
      </c>
      <c r="P113" s="21"/>
      <c r="Q113" s="22"/>
      <c r="R113" s="23"/>
      <c r="S113" s="2" t="s">
        <v>738</v>
      </c>
    </row>
    <row r="114" spans="2:19" x14ac:dyDescent="0.25">
      <c r="B114" s="2" t="s">
        <v>730</v>
      </c>
      <c r="C114" s="10" t="s">
        <v>240</v>
      </c>
      <c r="D114" s="2" t="s">
        <v>757</v>
      </c>
      <c r="E114" s="3" t="s">
        <v>178</v>
      </c>
      <c r="F114" s="8" t="s">
        <v>731</v>
      </c>
      <c r="G114" s="7" t="s">
        <v>732</v>
      </c>
      <c r="H114" s="8" t="s">
        <v>736</v>
      </c>
      <c r="I114" s="7" t="s">
        <v>734</v>
      </c>
      <c r="L114" s="2" t="s">
        <v>828</v>
      </c>
      <c r="M114" s="2" t="s">
        <v>737</v>
      </c>
      <c r="P114" s="21"/>
      <c r="Q114" s="22"/>
      <c r="R114" s="23"/>
      <c r="S114" s="2" t="s">
        <v>738</v>
      </c>
    </row>
    <row r="115" spans="2:19" x14ac:dyDescent="0.25">
      <c r="B115" s="2" t="s">
        <v>730</v>
      </c>
      <c r="C115" s="10" t="s">
        <v>240</v>
      </c>
      <c r="D115" s="2" t="s">
        <v>757</v>
      </c>
      <c r="E115" s="3" t="s">
        <v>178</v>
      </c>
      <c r="F115" s="8" t="s">
        <v>731</v>
      </c>
      <c r="G115" s="7" t="s">
        <v>732</v>
      </c>
      <c r="H115" s="8" t="s">
        <v>736</v>
      </c>
      <c r="I115" s="7" t="s">
        <v>734</v>
      </c>
      <c r="L115" s="2" t="s">
        <v>828</v>
      </c>
      <c r="M115" s="2" t="s">
        <v>737</v>
      </c>
      <c r="P115" s="21"/>
      <c r="Q115" s="22"/>
      <c r="R115" s="23"/>
      <c r="S115" s="2" t="s">
        <v>738</v>
      </c>
    </row>
    <row r="116" spans="2:19" x14ac:dyDescent="0.25">
      <c r="B116" s="2" t="s">
        <v>730</v>
      </c>
      <c r="C116" s="10" t="s">
        <v>240</v>
      </c>
      <c r="D116" s="2" t="s">
        <v>757</v>
      </c>
      <c r="E116" s="3" t="s">
        <v>178</v>
      </c>
      <c r="F116" s="8" t="s">
        <v>731</v>
      </c>
      <c r="G116" s="7" t="s">
        <v>732</v>
      </c>
      <c r="H116" s="8" t="s">
        <v>736</v>
      </c>
      <c r="I116" s="7" t="s">
        <v>734</v>
      </c>
      <c r="L116" s="2" t="s">
        <v>828</v>
      </c>
      <c r="M116" s="2" t="s">
        <v>737</v>
      </c>
      <c r="P116" s="21"/>
      <c r="Q116" s="22"/>
      <c r="R116" s="23"/>
      <c r="S116" s="2" t="s">
        <v>738</v>
      </c>
    </row>
    <row r="117" spans="2:19" x14ac:dyDescent="0.25">
      <c r="B117" s="2" t="s">
        <v>628</v>
      </c>
      <c r="C117" s="10" t="s">
        <v>240</v>
      </c>
      <c r="D117" s="2" t="s">
        <v>248</v>
      </c>
      <c r="E117" s="3" t="s">
        <v>178</v>
      </c>
      <c r="G117" s="7" t="s">
        <v>179</v>
      </c>
      <c r="H117" s="4" t="s">
        <v>199</v>
      </c>
      <c r="I117" s="7" t="s">
        <v>182</v>
      </c>
      <c r="J117" s="4" t="s">
        <v>183</v>
      </c>
      <c r="K117" s="7" t="s">
        <v>182</v>
      </c>
      <c r="L117" s="7">
        <v>3</v>
      </c>
      <c r="M117" s="2">
        <v>600</v>
      </c>
      <c r="P117" s="21"/>
      <c r="Q117" s="22"/>
      <c r="R117" s="23"/>
    </row>
    <row r="118" spans="2:19" x14ac:dyDescent="0.25">
      <c r="B118" s="2" t="s">
        <v>628</v>
      </c>
      <c r="C118" s="10" t="s">
        <v>240</v>
      </c>
      <c r="D118" s="2" t="s">
        <v>245</v>
      </c>
      <c r="E118" s="3" t="s">
        <v>178</v>
      </c>
      <c r="G118" s="7" t="s">
        <v>179</v>
      </c>
      <c r="H118" s="4" t="s">
        <v>199</v>
      </c>
      <c r="I118" s="7" t="s">
        <v>182</v>
      </c>
      <c r="J118" s="4" t="s">
        <v>185</v>
      </c>
      <c r="K118" s="7" t="s">
        <v>182</v>
      </c>
      <c r="L118" s="7">
        <v>3</v>
      </c>
      <c r="M118" s="2">
        <v>600</v>
      </c>
      <c r="P118" s="21"/>
      <c r="Q118" s="22"/>
      <c r="R118" s="23"/>
    </row>
    <row r="119" spans="2:19" x14ac:dyDescent="0.25">
      <c r="B119" s="2" t="s">
        <v>628</v>
      </c>
      <c r="C119" s="10" t="s">
        <v>240</v>
      </c>
      <c r="D119" s="2" t="s">
        <v>246</v>
      </c>
      <c r="E119" s="3" t="s">
        <v>178</v>
      </c>
      <c r="G119" s="7" t="s">
        <v>179</v>
      </c>
      <c r="H119" s="4" t="s">
        <v>180</v>
      </c>
      <c r="I119" s="7" t="s">
        <v>247</v>
      </c>
      <c r="J119" s="4" t="s">
        <v>242</v>
      </c>
      <c r="K119" s="7" t="s">
        <v>247</v>
      </c>
      <c r="L119" s="7">
        <v>2</v>
      </c>
      <c r="M119" s="2">
        <v>600</v>
      </c>
      <c r="P119" s="21"/>
      <c r="Q119" s="22"/>
      <c r="R119" s="23"/>
    </row>
    <row r="120" spans="2:19" x14ac:dyDescent="0.25">
      <c r="B120" s="2" t="s">
        <v>628</v>
      </c>
      <c r="C120" s="10" t="s">
        <v>240</v>
      </c>
      <c r="D120" s="2" t="s">
        <v>249</v>
      </c>
      <c r="E120" s="3" t="s">
        <v>178</v>
      </c>
      <c r="G120" s="7" t="s">
        <v>179</v>
      </c>
      <c r="H120" s="4" t="s">
        <v>180</v>
      </c>
      <c r="I120" s="7" t="s">
        <v>247</v>
      </c>
      <c r="J120" s="4" t="s">
        <v>199</v>
      </c>
      <c r="K120" s="7" t="s">
        <v>247</v>
      </c>
      <c r="L120" s="7">
        <v>1</v>
      </c>
      <c r="M120" s="2">
        <v>600</v>
      </c>
      <c r="P120" s="21"/>
      <c r="Q120" s="22"/>
      <c r="R120" s="23"/>
    </row>
    <row r="121" spans="2:19" x14ac:dyDescent="0.25">
      <c r="B121" s="2" t="s">
        <v>628</v>
      </c>
      <c r="C121" s="10" t="s">
        <v>240</v>
      </c>
      <c r="D121" s="2" t="s">
        <v>244</v>
      </c>
      <c r="E121" s="3" t="s">
        <v>178</v>
      </c>
      <c r="G121" s="7" t="s">
        <v>179</v>
      </c>
      <c r="H121" s="4" t="s">
        <v>199</v>
      </c>
      <c r="I121" s="7" t="s">
        <v>182</v>
      </c>
      <c r="J121" s="4" t="s">
        <v>236</v>
      </c>
      <c r="K121" s="7" t="s">
        <v>182</v>
      </c>
      <c r="L121" s="7">
        <v>3</v>
      </c>
      <c r="M121" s="2">
        <v>600</v>
      </c>
      <c r="P121" s="21"/>
      <c r="Q121" s="22"/>
      <c r="R121" s="23"/>
    </row>
    <row r="122" spans="2:19" x14ac:dyDescent="0.25">
      <c r="B122" s="2" t="s">
        <v>833</v>
      </c>
      <c r="C122" s="10" t="s">
        <v>240</v>
      </c>
      <c r="D122" s="2" t="s">
        <v>899</v>
      </c>
      <c r="E122" s="3" t="s">
        <v>178</v>
      </c>
      <c r="G122" s="7" t="s">
        <v>179</v>
      </c>
      <c r="H122" s="4" t="s">
        <v>187</v>
      </c>
      <c r="I122" s="7" t="s">
        <v>250</v>
      </c>
      <c r="J122" s="19" t="s">
        <v>900</v>
      </c>
      <c r="K122" s="7" t="s">
        <v>250</v>
      </c>
      <c r="L122" s="7">
        <v>8</v>
      </c>
      <c r="M122" s="2">
        <v>900</v>
      </c>
      <c r="P122" s="21"/>
      <c r="Q122" s="22"/>
      <c r="R122" s="23"/>
    </row>
    <row r="123" spans="2:19" x14ac:dyDescent="0.25">
      <c r="B123" s="2" t="s">
        <v>628</v>
      </c>
      <c r="C123" s="10" t="s">
        <v>240</v>
      </c>
      <c r="D123" s="2" t="s">
        <v>251</v>
      </c>
      <c r="E123" s="3" t="s">
        <v>178</v>
      </c>
      <c r="G123" s="7" t="s">
        <v>179</v>
      </c>
      <c r="H123" s="4" t="s">
        <v>242</v>
      </c>
      <c r="I123" s="7" t="s">
        <v>250</v>
      </c>
      <c r="J123" s="4" t="s">
        <v>252</v>
      </c>
      <c r="K123" s="7" t="s">
        <v>250</v>
      </c>
      <c r="L123" s="7">
        <v>2</v>
      </c>
      <c r="M123" s="2">
        <v>600</v>
      </c>
      <c r="O123" s="2" t="s">
        <v>217</v>
      </c>
      <c r="P123" s="21"/>
      <c r="Q123" s="22"/>
      <c r="R123" s="23"/>
    </row>
    <row r="124" spans="2:19" x14ac:dyDescent="0.25">
      <c r="B124" s="2" t="s">
        <v>628</v>
      </c>
      <c r="C124" s="10" t="s">
        <v>240</v>
      </c>
      <c r="D124" s="2" t="s">
        <v>241</v>
      </c>
      <c r="E124" s="3" t="s">
        <v>178</v>
      </c>
      <c r="G124" s="7" t="s">
        <v>179</v>
      </c>
      <c r="H124" s="4" t="s">
        <v>242</v>
      </c>
      <c r="I124" s="7" t="s">
        <v>250</v>
      </c>
      <c r="J124" s="4" t="s">
        <v>187</v>
      </c>
      <c r="K124" s="7" t="s">
        <v>250</v>
      </c>
      <c r="L124" s="7">
        <v>4</v>
      </c>
      <c r="M124" s="2">
        <v>600</v>
      </c>
      <c r="O124" s="2" t="s">
        <v>217</v>
      </c>
      <c r="P124" s="21"/>
      <c r="Q124" s="22"/>
      <c r="R124" s="23"/>
    </row>
    <row r="125" spans="2:19" x14ac:dyDescent="0.25">
      <c r="B125" s="2" t="s">
        <v>628</v>
      </c>
      <c r="C125" s="10" t="s">
        <v>240</v>
      </c>
      <c r="D125" s="2" t="s">
        <v>261</v>
      </c>
      <c r="E125" s="3" t="s">
        <v>178</v>
      </c>
      <c r="G125" s="7" t="s">
        <v>179</v>
      </c>
      <c r="H125" s="4" t="s">
        <v>180</v>
      </c>
      <c r="I125" s="7" t="s">
        <v>258</v>
      </c>
      <c r="J125" s="5" t="s">
        <v>200</v>
      </c>
      <c r="K125" s="7" t="s">
        <v>258</v>
      </c>
      <c r="L125" s="7">
        <v>6</v>
      </c>
      <c r="M125" s="2">
        <v>900</v>
      </c>
      <c r="P125" s="21"/>
      <c r="Q125" s="22"/>
      <c r="R125" s="23"/>
    </row>
    <row r="126" spans="2:19" x14ac:dyDescent="0.25">
      <c r="B126" s="2" t="s">
        <v>628</v>
      </c>
      <c r="C126" s="10" t="s">
        <v>240</v>
      </c>
      <c r="D126" s="2" t="s">
        <v>257</v>
      </c>
      <c r="E126" s="3" t="s">
        <v>178</v>
      </c>
      <c r="G126" s="7" t="s">
        <v>179</v>
      </c>
      <c r="H126" s="4" t="s">
        <v>180</v>
      </c>
      <c r="I126" s="7" t="s">
        <v>258</v>
      </c>
      <c r="J126" s="5" t="s">
        <v>208</v>
      </c>
      <c r="K126" s="7" t="s">
        <v>258</v>
      </c>
      <c r="L126" s="7">
        <v>5</v>
      </c>
      <c r="M126" s="2">
        <v>900</v>
      </c>
      <c r="P126" s="21"/>
      <c r="Q126" s="22"/>
      <c r="R126" s="23"/>
    </row>
    <row r="127" spans="2:19" x14ac:dyDescent="0.25">
      <c r="B127" s="2" t="s">
        <v>628</v>
      </c>
      <c r="C127" s="10" t="s">
        <v>240</v>
      </c>
      <c r="D127" s="2" t="s">
        <v>262</v>
      </c>
      <c r="E127" s="3" t="s">
        <v>178</v>
      </c>
      <c r="G127" s="7" t="s">
        <v>179</v>
      </c>
      <c r="H127" s="4" t="s">
        <v>180</v>
      </c>
      <c r="I127" s="7" t="s">
        <v>182</v>
      </c>
      <c r="J127" s="5" t="s">
        <v>263</v>
      </c>
      <c r="K127" s="7" t="s">
        <v>182</v>
      </c>
      <c r="L127" s="7">
        <v>4</v>
      </c>
      <c r="M127" s="2">
        <v>900</v>
      </c>
      <c r="O127" s="2" t="s">
        <v>221</v>
      </c>
      <c r="P127" s="21"/>
      <c r="Q127" s="22"/>
      <c r="R127" s="23"/>
    </row>
    <row r="128" spans="2:19" x14ac:dyDescent="0.25">
      <c r="B128" s="2" t="s">
        <v>628</v>
      </c>
      <c r="C128" s="10" t="s">
        <v>240</v>
      </c>
      <c r="D128" s="2" t="s">
        <v>255</v>
      </c>
      <c r="E128" s="3" t="s">
        <v>178</v>
      </c>
      <c r="G128" s="7" t="s">
        <v>179</v>
      </c>
      <c r="H128" s="4" t="s">
        <v>180</v>
      </c>
      <c r="I128" s="7" t="s">
        <v>182</v>
      </c>
      <c r="J128" s="5" t="s">
        <v>256</v>
      </c>
      <c r="K128" s="7" t="s">
        <v>182</v>
      </c>
      <c r="L128" s="7">
        <v>6</v>
      </c>
      <c r="M128" s="2">
        <v>900</v>
      </c>
      <c r="O128" s="2" t="s">
        <v>221</v>
      </c>
      <c r="P128" s="21"/>
      <c r="Q128" s="22"/>
      <c r="R128" s="23"/>
    </row>
    <row r="129" spans="2:19" x14ac:dyDescent="0.25">
      <c r="B129" s="2" t="s">
        <v>628</v>
      </c>
      <c r="C129" s="10" t="s">
        <v>240</v>
      </c>
      <c r="D129" s="2" t="s">
        <v>259</v>
      </c>
      <c r="E129" s="3" t="s">
        <v>178</v>
      </c>
      <c r="G129" s="7" t="s">
        <v>179</v>
      </c>
      <c r="H129" s="4" t="s">
        <v>180</v>
      </c>
      <c r="I129" s="7" t="s">
        <v>182</v>
      </c>
      <c r="J129" s="5" t="s">
        <v>260</v>
      </c>
      <c r="K129" s="7" t="s">
        <v>182</v>
      </c>
      <c r="L129" s="7">
        <v>5</v>
      </c>
      <c r="M129" s="2">
        <v>900</v>
      </c>
      <c r="O129" s="2" t="s">
        <v>217</v>
      </c>
      <c r="P129" s="21"/>
      <c r="Q129" s="22"/>
      <c r="R129" s="23"/>
    </row>
    <row r="130" spans="2:19" x14ac:dyDescent="0.25">
      <c r="B130" s="2" t="s">
        <v>628</v>
      </c>
      <c r="C130" s="10" t="s">
        <v>240</v>
      </c>
      <c r="D130" s="2" t="s">
        <v>253</v>
      </c>
      <c r="E130" s="3" t="s">
        <v>178</v>
      </c>
      <c r="G130" s="7" t="s">
        <v>179</v>
      </c>
      <c r="H130" s="4" t="s">
        <v>180</v>
      </c>
      <c r="I130" s="7" t="s">
        <v>182</v>
      </c>
      <c r="J130" s="5" t="s">
        <v>190</v>
      </c>
      <c r="K130" s="7" t="s">
        <v>182</v>
      </c>
      <c r="L130" s="7">
        <v>4</v>
      </c>
      <c r="M130" s="2">
        <v>700</v>
      </c>
      <c r="O130" s="2" t="s">
        <v>217</v>
      </c>
      <c r="P130" s="21"/>
      <c r="Q130" s="22"/>
      <c r="R130" s="23"/>
    </row>
    <row r="131" spans="2:19" x14ac:dyDescent="0.25">
      <c r="B131" s="2" t="s">
        <v>628</v>
      </c>
      <c r="C131" s="10" t="s">
        <v>240</v>
      </c>
      <c r="D131" s="2" t="s">
        <v>1703</v>
      </c>
      <c r="E131" s="3" t="s">
        <v>178</v>
      </c>
      <c r="G131" s="7" t="s">
        <v>179</v>
      </c>
      <c r="H131" s="4" t="s">
        <v>180</v>
      </c>
      <c r="I131" s="7" t="s">
        <v>182</v>
      </c>
      <c r="J131" s="5" t="s">
        <v>219</v>
      </c>
      <c r="K131" s="7" t="s">
        <v>182</v>
      </c>
      <c r="L131" s="7">
        <v>6</v>
      </c>
      <c r="M131" s="2">
        <v>900</v>
      </c>
      <c r="O131" s="2" t="s">
        <v>197</v>
      </c>
      <c r="P131" s="21">
        <v>1</v>
      </c>
      <c r="Q131" s="22"/>
      <c r="R131" s="23"/>
    </row>
    <row r="132" spans="2:19" x14ac:dyDescent="0.25">
      <c r="B132" s="2" t="s">
        <v>628</v>
      </c>
      <c r="C132" s="10" t="s">
        <v>240</v>
      </c>
      <c r="D132" s="2" t="s">
        <v>254</v>
      </c>
      <c r="E132" s="3" t="s">
        <v>178</v>
      </c>
      <c r="G132" s="7" t="s">
        <v>179</v>
      </c>
      <c r="H132" s="4" t="s">
        <v>180</v>
      </c>
      <c r="I132" s="7" t="s">
        <v>182</v>
      </c>
      <c r="J132" s="5" t="s">
        <v>196</v>
      </c>
      <c r="K132" s="7" t="s">
        <v>182</v>
      </c>
      <c r="L132" s="7">
        <v>6</v>
      </c>
      <c r="M132" s="2">
        <v>900</v>
      </c>
      <c r="O132" s="2" t="s">
        <v>197</v>
      </c>
      <c r="P132" s="21">
        <v>1</v>
      </c>
      <c r="Q132" s="22"/>
      <c r="R132" s="23"/>
    </row>
    <row r="133" spans="2:19" x14ac:dyDescent="0.25">
      <c r="B133" s="2" t="s">
        <v>833</v>
      </c>
      <c r="C133" s="10" t="s">
        <v>240</v>
      </c>
      <c r="D133" s="2" t="s">
        <v>903</v>
      </c>
      <c r="E133" s="3" t="s">
        <v>178</v>
      </c>
      <c r="G133" s="7" t="s">
        <v>179</v>
      </c>
      <c r="H133" s="4" t="s">
        <v>180</v>
      </c>
      <c r="I133" s="7" t="s">
        <v>277</v>
      </c>
      <c r="J133" s="5" t="s">
        <v>885</v>
      </c>
      <c r="K133" s="7" t="s">
        <v>277</v>
      </c>
      <c r="L133" s="7">
        <v>6</v>
      </c>
      <c r="M133" s="2">
        <v>1000</v>
      </c>
      <c r="O133" s="2" t="s">
        <v>197</v>
      </c>
      <c r="P133" s="21"/>
      <c r="Q133" s="22"/>
      <c r="R133" s="23"/>
      <c r="S133" s="2" t="s">
        <v>887</v>
      </c>
    </row>
    <row r="134" spans="2:19" x14ac:dyDescent="0.25">
      <c r="B134" s="2" t="s">
        <v>833</v>
      </c>
      <c r="C134" s="10" t="s">
        <v>240</v>
      </c>
      <c r="D134" s="2" t="s">
        <v>901</v>
      </c>
      <c r="E134" s="3" t="s">
        <v>178</v>
      </c>
      <c r="G134" s="7" t="s">
        <v>685</v>
      </c>
      <c r="H134" s="19" t="s">
        <v>900</v>
      </c>
      <c r="J134" s="7"/>
      <c r="L134" s="2" t="s">
        <v>828</v>
      </c>
      <c r="M134" s="2">
        <v>900</v>
      </c>
      <c r="O134" s="2" t="s">
        <v>217</v>
      </c>
      <c r="P134" s="21"/>
      <c r="Q134" s="22">
        <v>2</v>
      </c>
      <c r="R134" s="23"/>
    </row>
    <row r="135" spans="2:19" x14ac:dyDescent="0.25">
      <c r="B135" s="2" t="s">
        <v>608</v>
      </c>
      <c r="C135" s="10" t="s">
        <v>240</v>
      </c>
      <c r="D135" s="2" t="s">
        <v>686</v>
      </c>
      <c r="E135" s="3" t="s">
        <v>178</v>
      </c>
      <c r="G135" s="7" t="s">
        <v>685</v>
      </c>
      <c r="H135" s="4" t="s">
        <v>183</v>
      </c>
      <c r="J135" s="7"/>
      <c r="L135" s="2" t="s">
        <v>828</v>
      </c>
      <c r="M135" s="2">
        <v>200</v>
      </c>
      <c r="N135" s="2" t="s">
        <v>687</v>
      </c>
      <c r="O135" s="2" t="s">
        <v>217</v>
      </c>
      <c r="P135" s="21"/>
      <c r="Q135" s="22">
        <v>1</v>
      </c>
      <c r="R135" s="23"/>
    </row>
    <row r="136" spans="2:19" x14ac:dyDescent="0.25">
      <c r="B136" s="2" t="s">
        <v>608</v>
      </c>
      <c r="C136" s="10" t="s">
        <v>240</v>
      </c>
      <c r="D136" s="2" t="s">
        <v>686</v>
      </c>
      <c r="E136" s="3" t="s">
        <v>178</v>
      </c>
      <c r="G136" s="7" t="s">
        <v>685</v>
      </c>
      <c r="H136" s="4" t="s">
        <v>236</v>
      </c>
      <c r="J136" s="7"/>
      <c r="L136" s="2" t="s">
        <v>828</v>
      </c>
      <c r="M136" s="2">
        <v>200</v>
      </c>
      <c r="N136" s="2" t="s">
        <v>687</v>
      </c>
      <c r="O136" s="2" t="s">
        <v>217</v>
      </c>
      <c r="P136" s="21"/>
      <c r="Q136" s="22">
        <v>1</v>
      </c>
      <c r="R136" s="23"/>
    </row>
    <row r="137" spans="2:19" x14ac:dyDescent="0.25">
      <c r="B137" s="2" t="s">
        <v>833</v>
      </c>
      <c r="C137" s="10" t="s">
        <v>240</v>
      </c>
      <c r="D137" s="2" t="s">
        <v>902</v>
      </c>
      <c r="E137" s="3" t="s">
        <v>178</v>
      </c>
      <c r="G137" s="7" t="s">
        <v>685</v>
      </c>
      <c r="H137" s="19" t="s">
        <v>874</v>
      </c>
      <c r="J137" s="7"/>
      <c r="L137" s="2" t="s">
        <v>828</v>
      </c>
      <c r="M137" s="2">
        <v>600</v>
      </c>
      <c r="O137" s="2" t="s">
        <v>201</v>
      </c>
      <c r="P137" s="21"/>
      <c r="Q137" s="22"/>
      <c r="R137" s="23"/>
    </row>
    <row r="138" spans="2:19" x14ac:dyDescent="0.25">
      <c r="B138" s="2" t="s">
        <v>608</v>
      </c>
      <c r="C138" s="10" t="s">
        <v>240</v>
      </c>
      <c r="D138" s="2" t="s">
        <v>690</v>
      </c>
      <c r="E138" s="3" t="s">
        <v>178</v>
      </c>
      <c r="F138" s="6" t="s">
        <v>178</v>
      </c>
      <c r="G138" s="7" t="s">
        <v>685</v>
      </c>
      <c r="H138" s="4" t="s">
        <v>187</v>
      </c>
      <c r="J138" s="7"/>
      <c r="L138" s="2" t="s">
        <v>828</v>
      </c>
      <c r="M138" s="2">
        <v>200</v>
      </c>
      <c r="N138" s="2" t="s">
        <v>673</v>
      </c>
      <c r="O138" s="2" t="s">
        <v>197</v>
      </c>
      <c r="P138" s="21">
        <v>1</v>
      </c>
      <c r="Q138" s="22"/>
      <c r="R138" s="23"/>
    </row>
    <row r="139" spans="2:19" x14ac:dyDescent="0.25">
      <c r="B139" s="2" t="s">
        <v>608</v>
      </c>
      <c r="C139" s="10" t="s">
        <v>240</v>
      </c>
      <c r="D139" s="2" t="s">
        <v>688</v>
      </c>
      <c r="E139" s="3" t="s">
        <v>178</v>
      </c>
      <c r="F139" s="6" t="s">
        <v>178</v>
      </c>
      <c r="G139" s="7" t="s">
        <v>685</v>
      </c>
      <c r="H139" s="5" t="s">
        <v>181</v>
      </c>
      <c r="J139" s="7"/>
      <c r="L139" s="2" t="s">
        <v>828</v>
      </c>
      <c r="M139" s="2">
        <v>200</v>
      </c>
      <c r="N139" s="2" t="s">
        <v>673</v>
      </c>
      <c r="O139" s="2" t="s">
        <v>197</v>
      </c>
      <c r="P139" s="21">
        <v>1</v>
      </c>
      <c r="Q139" s="22"/>
      <c r="R139" s="23"/>
    </row>
    <row r="140" spans="2:19" x14ac:dyDescent="0.25">
      <c r="B140" s="2" t="s">
        <v>608</v>
      </c>
      <c r="C140" s="10" t="s">
        <v>240</v>
      </c>
      <c r="D140" s="2" t="s">
        <v>689</v>
      </c>
      <c r="E140" s="3" t="s">
        <v>178</v>
      </c>
      <c r="F140" s="6" t="s">
        <v>178</v>
      </c>
      <c r="G140" s="7" t="s">
        <v>685</v>
      </c>
      <c r="H140" s="5" t="s">
        <v>189</v>
      </c>
      <c r="J140" s="7"/>
      <c r="L140" s="2" t="s">
        <v>828</v>
      </c>
      <c r="M140" s="2">
        <v>200</v>
      </c>
      <c r="N140" s="2" t="s">
        <v>673</v>
      </c>
      <c r="O140" s="2" t="s">
        <v>197</v>
      </c>
      <c r="P140" s="21">
        <v>1</v>
      </c>
      <c r="Q140" s="22"/>
      <c r="R140" s="23"/>
    </row>
    <row r="141" spans="2:19" x14ac:dyDescent="0.25">
      <c r="B141" s="2" t="s">
        <v>833</v>
      </c>
      <c r="C141" s="10" t="s">
        <v>240</v>
      </c>
      <c r="D141" s="2" t="s">
        <v>897</v>
      </c>
      <c r="E141" s="3" t="s">
        <v>178</v>
      </c>
      <c r="F141" s="6" t="s">
        <v>178</v>
      </c>
      <c r="G141" s="7" t="s">
        <v>32</v>
      </c>
      <c r="H141" s="4" t="s">
        <v>242</v>
      </c>
      <c r="I141" s="7" t="s">
        <v>898</v>
      </c>
      <c r="J141" s="5" t="s">
        <v>885</v>
      </c>
      <c r="K141" s="7" t="s">
        <v>898</v>
      </c>
      <c r="L141" s="7">
        <v>4</v>
      </c>
      <c r="M141" s="2">
        <v>1000</v>
      </c>
      <c r="O141" s="2" t="s">
        <v>197</v>
      </c>
      <c r="P141" s="21">
        <v>3</v>
      </c>
      <c r="Q141" s="22"/>
      <c r="R141" s="23"/>
    </row>
    <row r="142" spans="2:19" x14ac:dyDescent="0.25">
      <c r="B142" s="2" t="s">
        <v>1346</v>
      </c>
      <c r="C142" s="10" t="s">
        <v>240</v>
      </c>
      <c r="D142" s="2" t="s">
        <v>1659</v>
      </c>
      <c r="E142" s="3" t="s">
        <v>178</v>
      </c>
      <c r="F142" s="6" t="s">
        <v>178</v>
      </c>
      <c r="G142" s="7" t="s">
        <v>32</v>
      </c>
      <c r="H142" s="4" t="s">
        <v>199</v>
      </c>
      <c r="I142" s="7" t="s">
        <v>720</v>
      </c>
      <c r="J142" s="19" t="s">
        <v>1640</v>
      </c>
      <c r="K142" s="7" t="s">
        <v>720</v>
      </c>
      <c r="M142" s="2">
        <v>1500</v>
      </c>
      <c r="O142" s="2" t="s">
        <v>197</v>
      </c>
      <c r="P142" s="21">
        <v>2</v>
      </c>
      <c r="Q142" s="22"/>
      <c r="R142" s="23"/>
    </row>
    <row r="143" spans="2:19" x14ac:dyDescent="0.25">
      <c r="B143" s="2" t="s">
        <v>1346</v>
      </c>
      <c r="C143" s="10" t="s">
        <v>240</v>
      </c>
      <c r="D143" s="2" t="s">
        <v>1660</v>
      </c>
      <c r="E143" s="3" t="s">
        <v>178</v>
      </c>
      <c r="F143" s="6" t="s">
        <v>178</v>
      </c>
      <c r="G143" s="7" t="s">
        <v>32</v>
      </c>
      <c r="H143" s="4" t="s">
        <v>180</v>
      </c>
      <c r="I143" s="7" t="s">
        <v>720</v>
      </c>
      <c r="J143" s="19" t="s">
        <v>1639</v>
      </c>
      <c r="K143" s="7" t="s">
        <v>720</v>
      </c>
      <c r="M143" s="2">
        <v>1500</v>
      </c>
      <c r="O143" s="2" t="s">
        <v>197</v>
      </c>
      <c r="P143" s="21">
        <v>2</v>
      </c>
      <c r="Q143" s="22"/>
      <c r="R143" s="23"/>
    </row>
    <row r="144" spans="2:19" x14ac:dyDescent="0.25">
      <c r="B144" s="2" t="s">
        <v>628</v>
      </c>
      <c r="C144" s="10" t="s">
        <v>240</v>
      </c>
      <c r="D144" s="2" t="s">
        <v>292</v>
      </c>
      <c r="E144" s="3" t="s">
        <v>178</v>
      </c>
      <c r="F144" s="6" t="s">
        <v>178</v>
      </c>
      <c r="G144" s="7" t="s">
        <v>32</v>
      </c>
      <c r="H144" s="4" t="s">
        <v>236</v>
      </c>
      <c r="I144" s="7" t="s">
        <v>723</v>
      </c>
      <c r="J144" s="5" t="s">
        <v>271</v>
      </c>
      <c r="K144" s="7" t="s">
        <v>723</v>
      </c>
      <c r="L144" s="7">
        <v>5</v>
      </c>
      <c r="M144" s="2">
        <v>900</v>
      </c>
      <c r="O144" s="2" t="s">
        <v>197</v>
      </c>
      <c r="P144" s="21">
        <v>2</v>
      </c>
      <c r="Q144" s="22"/>
      <c r="R144" s="23"/>
    </row>
    <row r="145" spans="2:19" x14ac:dyDescent="0.25">
      <c r="B145" s="2" t="s">
        <v>628</v>
      </c>
      <c r="C145" s="10" t="s">
        <v>240</v>
      </c>
      <c r="D145" s="2" t="s">
        <v>292</v>
      </c>
      <c r="E145" s="3" t="s">
        <v>178</v>
      </c>
      <c r="F145" s="6" t="s">
        <v>178</v>
      </c>
      <c r="G145" s="7" t="s">
        <v>32</v>
      </c>
      <c r="H145" s="4" t="s">
        <v>199</v>
      </c>
      <c r="I145" s="7" t="s">
        <v>723</v>
      </c>
      <c r="J145" s="5" t="s">
        <v>231</v>
      </c>
      <c r="K145" s="7" t="s">
        <v>723</v>
      </c>
      <c r="L145" s="7">
        <v>6</v>
      </c>
      <c r="M145" s="2">
        <v>900</v>
      </c>
      <c r="O145" s="2" t="s">
        <v>197</v>
      </c>
      <c r="P145" s="21">
        <v>2</v>
      </c>
      <c r="Q145" s="22"/>
      <c r="R145" s="23"/>
    </row>
    <row r="146" spans="2:19" x14ac:dyDescent="0.25">
      <c r="B146" s="2" t="s">
        <v>628</v>
      </c>
      <c r="C146" s="10" t="s">
        <v>240</v>
      </c>
      <c r="D146" s="2" t="s">
        <v>292</v>
      </c>
      <c r="E146" s="3" t="s">
        <v>178</v>
      </c>
      <c r="F146" s="6" t="s">
        <v>178</v>
      </c>
      <c r="G146" s="7" t="s">
        <v>32</v>
      </c>
      <c r="H146" s="4" t="s">
        <v>180</v>
      </c>
      <c r="I146" s="7" t="s">
        <v>723</v>
      </c>
      <c r="J146" s="5" t="s">
        <v>184</v>
      </c>
      <c r="K146" s="7" t="s">
        <v>723</v>
      </c>
      <c r="L146" s="7">
        <v>6</v>
      </c>
      <c r="M146" s="2">
        <v>900</v>
      </c>
      <c r="O146" s="2" t="s">
        <v>197</v>
      </c>
      <c r="P146" s="21">
        <v>2</v>
      </c>
      <c r="Q146" s="22"/>
      <c r="R146" s="23"/>
    </row>
    <row r="147" spans="2:19" x14ac:dyDescent="0.25">
      <c r="B147" s="2" t="s">
        <v>628</v>
      </c>
      <c r="C147" s="10" t="s">
        <v>240</v>
      </c>
      <c r="D147" s="2" t="s">
        <v>292</v>
      </c>
      <c r="E147" s="3" t="s">
        <v>178</v>
      </c>
      <c r="F147" s="6" t="s">
        <v>178</v>
      </c>
      <c r="G147" s="7" t="s">
        <v>32</v>
      </c>
      <c r="H147" s="4" t="s">
        <v>272</v>
      </c>
      <c r="I147" s="7" t="s">
        <v>723</v>
      </c>
      <c r="J147" s="5" t="s">
        <v>188</v>
      </c>
      <c r="K147" s="7" t="s">
        <v>723</v>
      </c>
      <c r="L147" s="7">
        <v>8</v>
      </c>
      <c r="M147" s="2">
        <v>900</v>
      </c>
      <c r="O147" s="2" t="s">
        <v>197</v>
      </c>
      <c r="P147" s="21">
        <v>2</v>
      </c>
      <c r="Q147" s="22"/>
      <c r="R147" s="23"/>
    </row>
    <row r="148" spans="2:19" x14ac:dyDescent="0.25">
      <c r="B148" s="2" t="s">
        <v>628</v>
      </c>
      <c r="C148" s="10" t="s">
        <v>240</v>
      </c>
      <c r="D148" s="2" t="s">
        <v>289</v>
      </c>
      <c r="E148" s="3" t="s">
        <v>178</v>
      </c>
      <c r="G148" s="7" t="s">
        <v>32</v>
      </c>
      <c r="H148" s="4" t="s">
        <v>252</v>
      </c>
      <c r="I148" s="7" t="s">
        <v>722</v>
      </c>
      <c r="J148" s="4" t="s">
        <v>183</v>
      </c>
      <c r="K148" s="7" t="s">
        <v>722</v>
      </c>
      <c r="L148" s="7">
        <v>3</v>
      </c>
      <c r="M148" s="2">
        <v>700</v>
      </c>
      <c r="P148" s="21"/>
      <c r="Q148" s="22"/>
      <c r="R148" s="23"/>
    </row>
    <row r="149" spans="2:19" x14ac:dyDescent="0.25">
      <c r="B149" s="2" t="s">
        <v>628</v>
      </c>
      <c r="C149" s="10" t="s">
        <v>240</v>
      </c>
      <c r="D149" s="2" t="s">
        <v>291</v>
      </c>
      <c r="E149" s="3" t="s">
        <v>178</v>
      </c>
      <c r="G149" s="7" t="s">
        <v>32</v>
      </c>
      <c r="H149" s="4" t="s">
        <v>222</v>
      </c>
      <c r="I149" s="7" t="s">
        <v>721</v>
      </c>
      <c r="J149" s="4" t="s">
        <v>185</v>
      </c>
      <c r="K149" s="7" t="s">
        <v>721</v>
      </c>
      <c r="L149" s="7">
        <v>4</v>
      </c>
      <c r="M149" s="2">
        <v>700</v>
      </c>
      <c r="O149" s="2" t="s">
        <v>221</v>
      </c>
      <c r="P149" s="21"/>
      <c r="Q149" s="22"/>
      <c r="R149" s="23"/>
    </row>
    <row r="150" spans="2:19" ht="22.5" x14ac:dyDescent="0.25">
      <c r="B150" s="2" t="s">
        <v>1346</v>
      </c>
      <c r="C150" s="10" t="s">
        <v>240</v>
      </c>
      <c r="D150" s="2" t="s">
        <v>1661</v>
      </c>
      <c r="E150" s="3" t="s">
        <v>178</v>
      </c>
      <c r="G150" s="7" t="s">
        <v>32</v>
      </c>
      <c r="H150" s="4" t="s">
        <v>187</v>
      </c>
      <c r="I150" s="7" t="s">
        <v>722</v>
      </c>
      <c r="J150" s="19" t="s">
        <v>1662</v>
      </c>
      <c r="K150" s="7" t="s">
        <v>722</v>
      </c>
      <c r="M150" s="2">
        <v>1500</v>
      </c>
      <c r="O150" s="2" t="s">
        <v>1663</v>
      </c>
      <c r="P150" s="21"/>
      <c r="Q150" s="22">
        <v>2</v>
      </c>
      <c r="R150" s="23"/>
    </row>
    <row r="151" spans="2:19" x14ac:dyDescent="0.25">
      <c r="B151" s="2" t="s">
        <v>628</v>
      </c>
      <c r="C151" s="10" t="s">
        <v>240</v>
      </c>
      <c r="D151" s="2" t="s">
        <v>266</v>
      </c>
      <c r="E151" s="3" t="s">
        <v>178</v>
      </c>
      <c r="G151" s="7" t="s">
        <v>32</v>
      </c>
      <c r="H151" s="4" t="s">
        <v>268</v>
      </c>
      <c r="I151" s="7" t="s">
        <v>723</v>
      </c>
      <c r="J151" s="5" t="s">
        <v>269</v>
      </c>
      <c r="K151" s="7" t="s">
        <v>723</v>
      </c>
      <c r="L151" s="7">
        <v>6</v>
      </c>
      <c r="M151" s="2">
        <v>900</v>
      </c>
      <c r="P151" s="21"/>
      <c r="Q151" s="22"/>
      <c r="R151" s="23"/>
    </row>
    <row r="152" spans="2:19" x14ac:dyDescent="0.25">
      <c r="B152" s="2" t="s">
        <v>628</v>
      </c>
      <c r="C152" s="10" t="s">
        <v>240</v>
      </c>
      <c r="D152" s="2" t="s">
        <v>267</v>
      </c>
      <c r="E152" s="3" t="s">
        <v>178</v>
      </c>
      <c r="G152" s="7" t="s">
        <v>32</v>
      </c>
      <c r="H152" s="4" t="s">
        <v>270</v>
      </c>
      <c r="I152" s="7" t="s">
        <v>723</v>
      </c>
      <c r="J152" s="5" t="s">
        <v>239</v>
      </c>
      <c r="K152" s="7" t="s">
        <v>723</v>
      </c>
      <c r="L152" s="7">
        <v>6</v>
      </c>
      <c r="M152" s="2">
        <v>900</v>
      </c>
      <c r="P152" s="21"/>
      <c r="Q152" s="22"/>
      <c r="R152" s="23"/>
    </row>
    <row r="153" spans="2:19" ht="22.5" x14ac:dyDescent="0.25">
      <c r="B153" s="2" t="s">
        <v>1346</v>
      </c>
      <c r="C153" s="10" t="s">
        <v>240</v>
      </c>
      <c r="D153" s="2" t="s">
        <v>1664</v>
      </c>
      <c r="E153" s="3" t="s">
        <v>178</v>
      </c>
      <c r="G153" s="7" t="s">
        <v>32</v>
      </c>
      <c r="H153" s="4" t="s">
        <v>187</v>
      </c>
      <c r="I153" s="7" t="s">
        <v>722</v>
      </c>
      <c r="J153" s="19" t="s">
        <v>1603</v>
      </c>
      <c r="K153" s="7" t="s">
        <v>722</v>
      </c>
      <c r="M153" s="2">
        <v>1500</v>
      </c>
      <c r="O153" s="2" t="s">
        <v>1663</v>
      </c>
      <c r="P153" s="21"/>
      <c r="Q153" s="22">
        <v>2</v>
      </c>
      <c r="R153" s="23"/>
    </row>
    <row r="154" spans="2:19" x14ac:dyDescent="0.25">
      <c r="B154" s="2" t="s">
        <v>628</v>
      </c>
      <c r="C154" s="10" t="s">
        <v>240</v>
      </c>
      <c r="D154" s="2" t="s">
        <v>290</v>
      </c>
      <c r="E154" s="3" t="s">
        <v>178</v>
      </c>
      <c r="G154" s="7" t="s">
        <v>32</v>
      </c>
      <c r="H154" s="4" t="s">
        <v>187</v>
      </c>
      <c r="I154" s="7" t="s">
        <v>722</v>
      </c>
      <c r="J154" s="4" t="s">
        <v>242</v>
      </c>
      <c r="K154" s="7" t="s">
        <v>722</v>
      </c>
      <c r="L154" s="7">
        <v>4</v>
      </c>
      <c r="M154" s="2">
        <v>700</v>
      </c>
      <c r="O154" s="2" t="s">
        <v>201</v>
      </c>
      <c r="P154" s="21"/>
      <c r="Q154" s="22"/>
      <c r="R154" s="23"/>
    </row>
    <row r="155" spans="2:19" x14ac:dyDescent="0.25">
      <c r="B155" s="2" t="s">
        <v>628</v>
      </c>
      <c r="C155" s="10" t="s">
        <v>240</v>
      </c>
      <c r="D155" s="2" t="s">
        <v>264</v>
      </c>
      <c r="E155" s="3" t="s">
        <v>178</v>
      </c>
      <c r="G155" s="7" t="s">
        <v>32</v>
      </c>
      <c r="H155" s="4" t="s">
        <v>183</v>
      </c>
      <c r="I155" s="7" t="s">
        <v>722</v>
      </c>
      <c r="J155" s="4" t="s">
        <v>265</v>
      </c>
      <c r="K155" s="7" t="s">
        <v>722</v>
      </c>
      <c r="L155" s="7">
        <v>5</v>
      </c>
      <c r="M155" s="2">
        <v>700</v>
      </c>
      <c r="O155" s="2" t="s">
        <v>201</v>
      </c>
      <c r="P155" s="21"/>
      <c r="Q155" s="22"/>
      <c r="R155" s="23"/>
    </row>
    <row r="156" spans="2:19" ht="22.5" x14ac:dyDescent="0.25">
      <c r="B156" s="2" t="s">
        <v>1346</v>
      </c>
      <c r="C156" s="10" t="s">
        <v>240</v>
      </c>
      <c r="D156" s="2" t="s">
        <v>1667</v>
      </c>
      <c r="E156" s="3" t="s">
        <v>178</v>
      </c>
      <c r="G156" s="7" t="s">
        <v>1666</v>
      </c>
      <c r="H156" s="4" t="s">
        <v>268</v>
      </c>
      <c r="I156" s="7" t="s">
        <v>1665</v>
      </c>
      <c r="J156" s="19" t="s">
        <v>1529</v>
      </c>
      <c r="K156" s="7" t="s">
        <v>1665</v>
      </c>
      <c r="M156" s="2">
        <v>1500</v>
      </c>
      <c r="P156" s="21"/>
      <c r="Q156" s="22"/>
      <c r="R156" s="23">
        <v>2</v>
      </c>
    </row>
    <row r="157" spans="2:19" x14ac:dyDescent="0.25">
      <c r="B157" s="2" t="s">
        <v>833</v>
      </c>
      <c r="C157" s="16" t="s">
        <v>925</v>
      </c>
      <c r="D157" s="2" t="s">
        <v>939</v>
      </c>
      <c r="E157" s="6" t="s">
        <v>202</v>
      </c>
      <c r="G157" s="7" t="s">
        <v>229</v>
      </c>
      <c r="H157" s="19" t="s">
        <v>882</v>
      </c>
      <c r="I157" s="7" t="s">
        <v>729</v>
      </c>
      <c r="J157" s="5" t="s">
        <v>208</v>
      </c>
      <c r="K157" s="7" t="s">
        <v>934</v>
      </c>
      <c r="L157" s="7">
        <v>10</v>
      </c>
      <c r="M157" s="2">
        <v>2200</v>
      </c>
      <c r="O157" s="2" t="s">
        <v>197</v>
      </c>
      <c r="P157" s="21">
        <v>3</v>
      </c>
      <c r="Q157" s="22"/>
      <c r="R157" s="23"/>
    </row>
    <row r="158" spans="2:19" x14ac:dyDescent="0.25">
      <c r="B158" s="2" t="s">
        <v>833</v>
      </c>
      <c r="C158" s="16" t="s">
        <v>925</v>
      </c>
      <c r="D158" s="2" t="s">
        <v>955</v>
      </c>
      <c r="E158" s="6" t="s">
        <v>202</v>
      </c>
      <c r="G158" s="7" t="s">
        <v>229</v>
      </c>
      <c r="H158" s="19" t="s">
        <v>919</v>
      </c>
      <c r="I158" s="7" t="s">
        <v>884</v>
      </c>
      <c r="J158" s="5" t="s">
        <v>208</v>
      </c>
      <c r="K158" s="7" t="s">
        <v>886</v>
      </c>
      <c r="L158" s="7">
        <v>10</v>
      </c>
      <c r="M158" s="2">
        <v>3000</v>
      </c>
      <c r="O158" s="2" t="s">
        <v>197</v>
      </c>
      <c r="P158" s="21"/>
      <c r="Q158" s="22"/>
      <c r="R158" s="23"/>
      <c r="S158" s="2" t="s">
        <v>917</v>
      </c>
    </row>
    <row r="159" spans="2:19" x14ac:dyDescent="0.25">
      <c r="B159" s="2" t="s">
        <v>833</v>
      </c>
      <c r="C159" s="16" t="s">
        <v>925</v>
      </c>
      <c r="D159" s="2" t="s">
        <v>936</v>
      </c>
      <c r="E159" s="6" t="s">
        <v>202</v>
      </c>
      <c r="G159" s="7" t="s">
        <v>229</v>
      </c>
      <c r="H159" s="19" t="s">
        <v>919</v>
      </c>
      <c r="I159" s="7" t="s">
        <v>930</v>
      </c>
      <c r="J159" s="5" t="s">
        <v>190</v>
      </c>
      <c r="K159" s="7" t="s">
        <v>934</v>
      </c>
      <c r="L159" s="7">
        <v>10</v>
      </c>
      <c r="M159" s="2">
        <v>2900</v>
      </c>
      <c r="O159" s="2" t="s">
        <v>895</v>
      </c>
      <c r="P159" s="21">
        <v>3</v>
      </c>
      <c r="Q159" s="22"/>
      <c r="R159" s="23">
        <v>3</v>
      </c>
    </row>
    <row r="160" spans="2:19" x14ac:dyDescent="0.25">
      <c r="B160" s="2" t="s">
        <v>833</v>
      </c>
      <c r="C160" s="16" t="s">
        <v>925</v>
      </c>
      <c r="D160" s="2" t="s">
        <v>932</v>
      </c>
      <c r="E160" s="6" t="s">
        <v>202</v>
      </c>
      <c r="G160" s="7" t="s">
        <v>229</v>
      </c>
      <c r="H160" s="19" t="s">
        <v>921</v>
      </c>
      <c r="I160" s="7" t="s">
        <v>930</v>
      </c>
      <c r="J160" s="5" t="s">
        <v>190</v>
      </c>
      <c r="K160" s="7" t="s">
        <v>934</v>
      </c>
      <c r="L160" s="7">
        <v>11</v>
      </c>
      <c r="M160" s="2">
        <v>2800</v>
      </c>
      <c r="O160" s="2" t="s">
        <v>895</v>
      </c>
      <c r="P160" s="21"/>
      <c r="Q160" s="22"/>
      <c r="R160" s="23">
        <v>3</v>
      </c>
    </row>
    <row r="161" spans="2:19" x14ac:dyDescent="0.25">
      <c r="B161" s="2" t="s">
        <v>833</v>
      </c>
      <c r="C161" s="16" t="s">
        <v>925</v>
      </c>
      <c r="D161" s="2" t="s">
        <v>935</v>
      </c>
      <c r="E161" s="6" t="s">
        <v>202</v>
      </c>
      <c r="G161" s="7" t="s">
        <v>229</v>
      </c>
      <c r="H161" s="19" t="s">
        <v>893</v>
      </c>
      <c r="I161" s="7" t="s">
        <v>930</v>
      </c>
      <c r="J161" s="5" t="s">
        <v>181</v>
      </c>
      <c r="K161" s="7" t="s">
        <v>934</v>
      </c>
      <c r="L161" s="7">
        <v>8</v>
      </c>
      <c r="M161" s="2">
        <v>2800</v>
      </c>
      <c r="P161" s="21">
        <v>2</v>
      </c>
      <c r="Q161" s="22">
        <v>3</v>
      </c>
      <c r="R161" s="23"/>
    </row>
    <row r="162" spans="2:19" x14ac:dyDescent="0.25">
      <c r="B162" s="2" t="s">
        <v>833</v>
      </c>
      <c r="C162" s="16" t="s">
        <v>925</v>
      </c>
      <c r="D162" s="2" t="s">
        <v>953</v>
      </c>
      <c r="E162" s="6" t="s">
        <v>202</v>
      </c>
      <c r="G162" s="7" t="s">
        <v>229</v>
      </c>
      <c r="H162" s="19" t="s">
        <v>1001</v>
      </c>
      <c r="I162" s="7" t="s">
        <v>951</v>
      </c>
      <c r="J162" s="5" t="s">
        <v>189</v>
      </c>
      <c r="K162" s="7" t="s">
        <v>1694</v>
      </c>
      <c r="L162" s="7">
        <v>6</v>
      </c>
      <c r="M162" s="2">
        <v>3000</v>
      </c>
      <c r="O162" s="2" t="s">
        <v>197</v>
      </c>
      <c r="P162" s="21"/>
      <c r="Q162" s="22"/>
      <c r="R162" s="23"/>
      <c r="S162" s="2" t="s">
        <v>306</v>
      </c>
    </row>
    <row r="163" spans="2:19" x14ac:dyDescent="0.25">
      <c r="B163" s="2" t="s">
        <v>833</v>
      </c>
      <c r="C163" s="16" t="s">
        <v>925</v>
      </c>
      <c r="D163" s="2" t="s">
        <v>933</v>
      </c>
      <c r="E163" s="6" t="s">
        <v>202</v>
      </c>
      <c r="G163" s="7" t="s">
        <v>229</v>
      </c>
      <c r="H163" s="19" t="s">
        <v>876</v>
      </c>
      <c r="I163" s="7" t="s">
        <v>930</v>
      </c>
      <c r="J163" s="5" t="s">
        <v>186</v>
      </c>
      <c r="K163" s="7" t="s">
        <v>934</v>
      </c>
      <c r="L163" s="7">
        <v>12</v>
      </c>
      <c r="M163" s="2">
        <v>2800</v>
      </c>
      <c r="O163" s="2" t="s">
        <v>217</v>
      </c>
      <c r="P163" s="21"/>
      <c r="Q163" s="22">
        <v>3</v>
      </c>
      <c r="R163" s="23"/>
    </row>
    <row r="164" spans="2:19" x14ac:dyDescent="0.25">
      <c r="B164" s="2" t="s">
        <v>833</v>
      </c>
      <c r="C164" s="16" t="s">
        <v>925</v>
      </c>
      <c r="D164" s="2" t="s">
        <v>957</v>
      </c>
      <c r="E164" s="6" t="s">
        <v>202</v>
      </c>
      <c r="G164" s="7" t="s">
        <v>229</v>
      </c>
      <c r="H164" s="19" t="s">
        <v>891</v>
      </c>
      <c r="I164" s="7" t="s">
        <v>728</v>
      </c>
      <c r="J164" s="5" t="s">
        <v>189</v>
      </c>
      <c r="K164" s="7" t="s">
        <v>729</v>
      </c>
      <c r="L164" s="7">
        <v>6</v>
      </c>
      <c r="M164" s="2">
        <v>3600</v>
      </c>
      <c r="P164" s="21"/>
      <c r="Q164" s="22"/>
      <c r="R164" s="23"/>
      <c r="S164" s="2" t="s">
        <v>952</v>
      </c>
    </row>
    <row r="165" spans="2:19" x14ac:dyDescent="0.25">
      <c r="B165" s="2" t="s">
        <v>833</v>
      </c>
      <c r="C165" s="16" t="s">
        <v>925</v>
      </c>
      <c r="D165" s="2" t="s">
        <v>929</v>
      </c>
      <c r="E165" s="6" t="s">
        <v>202</v>
      </c>
      <c r="G165" s="7" t="s">
        <v>229</v>
      </c>
      <c r="H165" s="4" t="s">
        <v>187</v>
      </c>
      <c r="I165" s="7" t="s">
        <v>930</v>
      </c>
      <c r="J165" s="5" t="s">
        <v>224</v>
      </c>
      <c r="K165" s="7" t="s">
        <v>931</v>
      </c>
      <c r="L165" s="7">
        <v>5</v>
      </c>
      <c r="M165" s="2">
        <v>3200</v>
      </c>
      <c r="O165" s="2" t="s">
        <v>201</v>
      </c>
      <c r="P165" s="21"/>
      <c r="Q165" s="22"/>
      <c r="R165" s="23"/>
      <c r="S165" s="2" t="s">
        <v>30</v>
      </c>
    </row>
    <row r="166" spans="2:19" x14ac:dyDescent="0.25">
      <c r="B166" s="2" t="s">
        <v>833</v>
      </c>
      <c r="C166" s="16" t="s">
        <v>925</v>
      </c>
      <c r="D166" s="2" t="s">
        <v>954</v>
      </c>
      <c r="E166" s="6" t="s">
        <v>202</v>
      </c>
      <c r="G166" s="7" t="s">
        <v>229</v>
      </c>
      <c r="H166" s="19" t="s">
        <v>921</v>
      </c>
      <c r="I166" s="7" t="s">
        <v>884</v>
      </c>
      <c r="J166" s="5" t="s">
        <v>208</v>
      </c>
      <c r="K166" s="7" t="s">
        <v>886</v>
      </c>
      <c r="L166" s="7">
        <v>11</v>
      </c>
      <c r="M166" s="2">
        <v>2800</v>
      </c>
      <c r="O166" s="2" t="s">
        <v>895</v>
      </c>
      <c r="P166" s="21"/>
      <c r="Q166" s="22"/>
      <c r="R166" s="23"/>
      <c r="S166" s="2" t="s">
        <v>917</v>
      </c>
    </row>
    <row r="167" spans="2:19" x14ac:dyDescent="0.25">
      <c r="B167" s="2" t="s">
        <v>833</v>
      </c>
      <c r="C167" s="16" t="s">
        <v>925</v>
      </c>
      <c r="D167" s="2" t="s">
        <v>927</v>
      </c>
      <c r="E167" s="6" t="s">
        <v>202</v>
      </c>
      <c r="G167" s="7" t="s">
        <v>229</v>
      </c>
      <c r="H167" s="4" t="s">
        <v>187</v>
      </c>
      <c r="I167" s="7" t="s">
        <v>928</v>
      </c>
      <c r="J167" s="19" t="s">
        <v>882</v>
      </c>
      <c r="K167" s="7" t="s">
        <v>886</v>
      </c>
      <c r="L167" s="7">
        <v>10</v>
      </c>
      <c r="M167" s="2">
        <v>3000</v>
      </c>
      <c r="O167" s="2" t="s">
        <v>201</v>
      </c>
      <c r="P167" s="21"/>
      <c r="Q167" s="22"/>
      <c r="R167" s="23">
        <v>3</v>
      </c>
    </row>
    <row r="168" spans="2:19" x14ac:dyDescent="0.25">
      <c r="B168" s="2" t="s">
        <v>833</v>
      </c>
      <c r="C168" s="16" t="s">
        <v>925</v>
      </c>
      <c r="D168" s="2" t="s">
        <v>941</v>
      </c>
      <c r="E168" s="6" t="s">
        <v>202</v>
      </c>
      <c r="G168" s="7" t="s">
        <v>229</v>
      </c>
      <c r="H168" s="4" t="s">
        <v>187</v>
      </c>
      <c r="I168" s="7" t="s">
        <v>928</v>
      </c>
      <c r="J168" s="5" t="s">
        <v>885</v>
      </c>
      <c r="K168" s="7" t="s">
        <v>886</v>
      </c>
      <c r="L168" s="7">
        <v>7</v>
      </c>
      <c r="M168" s="2">
        <v>2300</v>
      </c>
      <c r="P168" s="21"/>
      <c r="Q168" s="22"/>
      <c r="R168" s="23"/>
      <c r="S168" s="2" t="s">
        <v>887</v>
      </c>
    </row>
    <row r="169" spans="2:19" x14ac:dyDescent="0.25">
      <c r="B169" s="2" t="s">
        <v>833</v>
      </c>
      <c r="C169" s="16" t="s">
        <v>925</v>
      </c>
      <c r="D169" s="2" t="s">
        <v>943</v>
      </c>
      <c r="E169" s="6" t="s">
        <v>202</v>
      </c>
      <c r="G169" s="7" t="s">
        <v>229</v>
      </c>
      <c r="H169" s="19" t="s">
        <v>877</v>
      </c>
      <c r="I169" s="7" t="s">
        <v>878</v>
      </c>
      <c r="J169" s="19" t="s">
        <v>882</v>
      </c>
      <c r="K169" s="7" t="s">
        <v>889</v>
      </c>
      <c r="L169" s="7">
        <v>5</v>
      </c>
      <c r="M169" s="2">
        <v>2000</v>
      </c>
      <c r="P169" s="21"/>
      <c r="Q169" s="22"/>
      <c r="R169" s="23"/>
      <c r="S169" s="2" t="s">
        <v>878</v>
      </c>
    </row>
    <row r="170" spans="2:19" x14ac:dyDescent="0.25">
      <c r="B170" s="2" t="s">
        <v>833</v>
      </c>
      <c r="C170" s="16" t="s">
        <v>925</v>
      </c>
      <c r="D170" s="2" t="s">
        <v>942</v>
      </c>
      <c r="E170" s="6" t="s">
        <v>202</v>
      </c>
      <c r="G170" s="7" t="s">
        <v>229</v>
      </c>
      <c r="H170" s="19" t="s">
        <v>877</v>
      </c>
      <c r="I170" s="7" t="s">
        <v>878</v>
      </c>
      <c r="J170" s="19" t="s">
        <v>874</v>
      </c>
      <c r="K170" s="7" t="s">
        <v>889</v>
      </c>
      <c r="L170" s="7">
        <v>6</v>
      </c>
      <c r="M170" s="2">
        <v>2000</v>
      </c>
      <c r="P170" s="21"/>
      <c r="Q170" s="22"/>
      <c r="R170" s="23"/>
      <c r="S170" s="2" t="s">
        <v>878</v>
      </c>
    </row>
    <row r="171" spans="2:19" x14ac:dyDescent="0.25">
      <c r="B171" s="2" t="s">
        <v>833</v>
      </c>
      <c r="C171" s="16" t="s">
        <v>925</v>
      </c>
      <c r="D171" s="2" t="s">
        <v>956</v>
      </c>
      <c r="E171" s="6" t="s">
        <v>202</v>
      </c>
      <c r="G171" s="7" t="s">
        <v>229</v>
      </c>
      <c r="H171" s="19" t="s">
        <v>876</v>
      </c>
      <c r="I171" s="7" t="s">
        <v>884</v>
      </c>
      <c r="J171" s="4" t="s">
        <v>187</v>
      </c>
      <c r="K171" s="7" t="s">
        <v>886</v>
      </c>
      <c r="L171" s="7">
        <v>9</v>
      </c>
      <c r="M171" s="2">
        <v>3000</v>
      </c>
      <c r="O171" s="2" t="s">
        <v>201</v>
      </c>
      <c r="P171" s="21"/>
      <c r="Q171" s="22"/>
      <c r="R171" s="23"/>
      <c r="S171" s="2" t="s">
        <v>917</v>
      </c>
    </row>
    <row r="172" spans="2:19" x14ac:dyDescent="0.25">
      <c r="B172" s="2" t="s">
        <v>833</v>
      </c>
      <c r="C172" s="16" t="s">
        <v>925</v>
      </c>
      <c r="D172" s="2" t="s">
        <v>1695</v>
      </c>
      <c r="E172" s="6" t="s">
        <v>202</v>
      </c>
      <c r="G172" s="7" t="s">
        <v>229</v>
      </c>
      <c r="H172" s="19" t="s">
        <v>891</v>
      </c>
      <c r="I172" s="7" t="s">
        <v>729</v>
      </c>
      <c r="J172" s="5" t="s">
        <v>239</v>
      </c>
      <c r="K172" s="7" t="s">
        <v>926</v>
      </c>
      <c r="L172" s="7">
        <v>6</v>
      </c>
      <c r="M172" s="2">
        <v>2200</v>
      </c>
      <c r="O172" s="2" t="s">
        <v>895</v>
      </c>
      <c r="P172" s="21"/>
      <c r="Q172" s="22"/>
      <c r="R172" s="23">
        <v>3</v>
      </c>
    </row>
    <row r="173" spans="2:19" x14ac:dyDescent="0.25">
      <c r="B173" s="2" t="s">
        <v>833</v>
      </c>
      <c r="C173" s="16" t="s">
        <v>925</v>
      </c>
      <c r="D173" s="2" t="s">
        <v>946</v>
      </c>
      <c r="E173" s="6" t="s">
        <v>202</v>
      </c>
      <c r="G173" s="7" t="s">
        <v>229</v>
      </c>
      <c r="H173" s="19" t="s">
        <v>874</v>
      </c>
      <c r="I173" s="7" t="s">
        <v>884</v>
      </c>
      <c r="J173" s="5" t="s">
        <v>239</v>
      </c>
      <c r="K173" s="7" t="s">
        <v>886</v>
      </c>
      <c r="L173" s="7">
        <v>8</v>
      </c>
      <c r="M173" s="2">
        <v>2700</v>
      </c>
      <c r="P173" s="21"/>
      <c r="Q173" s="22"/>
      <c r="R173" s="23"/>
      <c r="S173" s="2" t="s">
        <v>944</v>
      </c>
    </row>
    <row r="174" spans="2:19" x14ac:dyDescent="0.25">
      <c r="B174" s="2" t="s">
        <v>833</v>
      </c>
      <c r="C174" s="16" t="s">
        <v>925</v>
      </c>
      <c r="D174" s="2" t="s">
        <v>945</v>
      </c>
      <c r="E174" s="6" t="s">
        <v>202</v>
      </c>
      <c r="G174" s="7" t="s">
        <v>229</v>
      </c>
      <c r="H174" s="19" t="s">
        <v>874</v>
      </c>
      <c r="I174" s="7" t="s">
        <v>926</v>
      </c>
      <c r="J174" s="5" t="s">
        <v>186</v>
      </c>
      <c r="K174" s="7" t="s">
        <v>729</v>
      </c>
      <c r="L174" s="7">
        <v>13</v>
      </c>
      <c r="M174" s="2">
        <v>2600</v>
      </c>
      <c r="O174" s="2" t="s">
        <v>217</v>
      </c>
      <c r="P174" s="21"/>
      <c r="Q174" s="22"/>
      <c r="R174" s="23"/>
      <c r="S174" s="2" t="s">
        <v>944</v>
      </c>
    </row>
    <row r="175" spans="2:19" x14ac:dyDescent="0.25">
      <c r="B175" s="2" t="s">
        <v>833</v>
      </c>
      <c r="C175" s="16" t="s">
        <v>925</v>
      </c>
      <c r="D175" s="2" t="s">
        <v>938</v>
      </c>
      <c r="E175" s="6" t="s">
        <v>202</v>
      </c>
      <c r="G175" s="7" t="s">
        <v>229</v>
      </c>
      <c r="H175" s="19" t="s">
        <v>882</v>
      </c>
      <c r="I175" s="7" t="s">
        <v>886</v>
      </c>
      <c r="J175" s="5" t="s">
        <v>190</v>
      </c>
      <c r="K175" s="7" t="s">
        <v>884</v>
      </c>
      <c r="L175" s="7">
        <v>10</v>
      </c>
      <c r="M175" s="2">
        <v>3500</v>
      </c>
      <c r="P175" s="21">
        <v>3</v>
      </c>
      <c r="Q175" s="22"/>
      <c r="R175" s="23">
        <v>3</v>
      </c>
    </row>
    <row r="176" spans="2:19" x14ac:dyDescent="0.25">
      <c r="B176" s="2" t="s">
        <v>833</v>
      </c>
      <c r="C176" s="16" t="s">
        <v>925</v>
      </c>
      <c r="D176" s="2" t="s">
        <v>950</v>
      </c>
      <c r="E176" s="6" t="s">
        <v>202</v>
      </c>
      <c r="G176" s="7" t="s">
        <v>229</v>
      </c>
      <c r="H176" s="19" t="s">
        <v>1001</v>
      </c>
      <c r="I176" s="7" t="s">
        <v>951</v>
      </c>
      <c r="J176" s="5" t="s">
        <v>181</v>
      </c>
      <c r="K176" s="7" t="s">
        <v>1694</v>
      </c>
      <c r="L176" s="7">
        <v>6</v>
      </c>
      <c r="M176" s="2">
        <v>3000</v>
      </c>
      <c r="O176" s="2" t="s">
        <v>197</v>
      </c>
      <c r="P176" s="21"/>
      <c r="Q176" s="22"/>
      <c r="R176" s="23"/>
      <c r="S176" s="2" t="s">
        <v>306</v>
      </c>
    </row>
    <row r="177" spans="2:19" x14ac:dyDescent="0.25">
      <c r="B177" s="2" t="s">
        <v>833</v>
      </c>
      <c r="C177" s="16" t="s">
        <v>925</v>
      </c>
      <c r="D177" s="2" t="s">
        <v>937</v>
      </c>
      <c r="E177" s="6" t="s">
        <v>202</v>
      </c>
      <c r="G177" s="7" t="s">
        <v>229</v>
      </c>
      <c r="H177" s="19" t="s">
        <v>882</v>
      </c>
      <c r="I177" s="7" t="s">
        <v>886</v>
      </c>
      <c r="J177" s="4" t="s">
        <v>242</v>
      </c>
      <c r="K177" s="7" t="s">
        <v>884</v>
      </c>
      <c r="L177" s="7">
        <v>6</v>
      </c>
      <c r="M177" s="2">
        <v>2400</v>
      </c>
      <c r="O177" s="2" t="s">
        <v>217</v>
      </c>
      <c r="P177" s="21"/>
      <c r="Q177" s="22">
        <v>3</v>
      </c>
      <c r="R177" s="23">
        <v>1</v>
      </c>
    </row>
    <row r="178" spans="2:19" x14ac:dyDescent="0.25">
      <c r="B178" s="2" t="s">
        <v>833</v>
      </c>
      <c r="C178" s="16" t="s">
        <v>925</v>
      </c>
      <c r="D178" s="2" t="s">
        <v>947</v>
      </c>
      <c r="E178" s="3" t="s">
        <v>178</v>
      </c>
      <c r="G178" s="7" t="s">
        <v>179</v>
      </c>
      <c r="H178" s="19" t="s">
        <v>891</v>
      </c>
      <c r="I178" s="7" t="s">
        <v>948</v>
      </c>
      <c r="J178" s="4" t="s">
        <v>242</v>
      </c>
      <c r="K178" s="7" t="s">
        <v>948</v>
      </c>
      <c r="L178" s="7">
        <v>5</v>
      </c>
      <c r="M178" s="2">
        <v>2000</v>
      </c>
      <c r="O178" s="2" t="s">
        <v>197</v>
      </c>
      <c r="P178" s="21"/>
      <c r="Q178" s="22"/>
      <c r="R178" s="23"/>
      <c r="S178" s="2" t="s">
        <v>306</v>
      </c>
    </row>
    <row r="179" spans="2:19" x14ac:dyDescent="0.25">
      <c r="B179" s="2" t="s">
        <v>833</v>
      </c>
      <c r="C179" s="16" t="s">
        <v>925</v>
      </c>
      <c r="D179" s="2" t="s">
        <v>949</v>
      </c>
      <c r="E179" s="3" t="s">
        <v>178</v>
      </c>
      <c r="G179" s="7" t="s">
        <v>179</v>
      </c>
      <c r="H179" s="19" t="s">
        <v>1001</v>
      </c>
      <c r="I179" s="7" t="s">
        <v>948</v>
      </c>
      <c r="J179" s="4" t="s">
        <v>187</v>
      </c>
      <c r="K179" s="7" t="s">
        <v>948</v>
      </c>
      <c r="L179" s="7">
        <v>9</v>
      </c>
      <c r="M179" s="2">
        <v>2500</v>
      </c>
      <c r="P179" s="21"/>
      <c r="Q179" s="22"/>
      <c r="R179" s="23"/>
      <c r="S179" s="2" t="s">
        <v>306</v>
      </c>
    </row>
    <row r="180" spans="2:19" x14ac:dyDescent="0.25">
      <c r="B180" s="2" t="s">
        <v>833</v>
      </c>
      <c r="C180" s="16" t="s">
        <v>925</v>
      </c>
      <c r="D180" s="2" t="s">
        <v>1291</v>
      </c>
      <c r="E180" s="3" t="s">
        <v>178</v>
      </c>
      <c r="G180" s="7" t="s">
        <v>179</v>
      </c>
      <c r="H180" s="19" t="s">
        <v>874</v>
      </c>
      <c r="I180" s="7" t="s">
        <v>243</v>
      </c>
      <c r="J180" s="4" t="s">
        <v>187</v>
      </c>
      <c r="K180" s="7" t="s">
        <v>243</v>
      </c>
      <c r="L180" s="7">
        <v>11</v>
      </c>
      <c r="M180" s="2">
        <v>2100</v>
      </c>
      <c r="O180" s="2" t="s">
        <v>201</v>
      </c>
      <c r="P180" s="21"/>
      <c r="Q180" s="22">
        <v>3</v>
      </c>
      <c r="R180" s="23"/>
    </row>
    <row r="181" spans="2:19" x14ac:dyDescent="0.25">
      <c r="B181" s="2" t="s">
        <v>833</v>
      </c>
      <c r="C181" s="16" t="s">
        <v>925</v>
      </c>
      <c r="D181" s="2" t="s">
        <v>940</v>
      </c>
      <c r="E181" s="3" t="s">
        <v>178</v>
      </c>
      <c r="G181" s="7" t="s">
        <v>179</v>
      </c>
      <c r="H181" s="19" t="s">
        <v>882</v>
      </c>
      <c r="I181" s="7" t="s">
        <v>243</v>
      </c>
      <c r="J181" s="4" t="s">
        <v>187</v>
      </c>
      <c r="K181" s="7" t="s">
        <v>243</v>
      </c>
      <c r="L181" s="7">
        <v>10</v>
      </c>
      <c r="M181" s="2">
        <v>2000</v>
      </c>
      <c r="P181" s="21">
        <v>3</v>
      </c>
      <c r="Q181" s="22"/>
      <c r="R181" s="23"/>
    </row>
    <row r="182" spans="2:19" x14ac:dyDescent="0.25">
      <c r="B182" s="2" t="s">
        <v>1346</v>
      </c>
      <c r="C182" s="92" t="s">
        <v>1348</v>
      </c>
      <c r="D182" s="2" t="s">
        <v>1558</v>
      </c>
      <c r="E182" s="2" t="s">
        <v>202</v>
      </c>
      <c r="G182" s="7" t="s">
        <v>229</v>
      </c>
      <c r="H182" s="5" t="s">
        <v>186</v>
      </c>
      <c r="I182" s="7" t="s">
        <v>886</v>
      </c>
      <c r="J182" s="4" t="s">
        <v>183</v>
      </c>
      <c r="K182" s="7" t="s">
        <v>928</v>
      </c>
      <c r="M182" s="2">
        <v>2800</v>
      </c>
      <c r="O182" s="2" t="s">
        <v>201</v>
      </c>
      <c r="S182" s="2" t="s">
        <v>306</v>
      </c>
    </row>
    <row r="183" spans="2:19" x14ac:dyDescent="0.25">
      <c r="B183" s="2" t="s">
        <v>1346</v>
      </c>
      <c r="C183" s="92" t="s">
        <v>1348</v>
      </c>
      <c r="D183" s="2" t="s">
        <v>1559</v>
      </c>
      <c r="E183" s="2" t="s">
        <v>202</v>
      </c>
      <c r="G183" s="7" t="s">
        <v>229</v>
      </c>
      <c r="H183" s="5" t="s">
        <v>186</v>
      </c>
      <c r="I183" s="7" t="s">
        <v>886</v>
      </c>
      <c r="J183" s="4" t="s">
        <v>185</v>
      </c>
      <c r="K183" s="7" t="s">
        <v>928</v>
      </c>
      <c r="M183" s="2">
        <v>2800</v>
      </c>
      <c r="O183" s="2" t="s">
        <v>201</v>
      </c>
      <c r="S183" s="2" t="s">
        <v>306</v>
      </c>
    </row>
    <row r="184" spans="2:19" x14ac:dyDescent="0.25">
      <c r="B184" s="2" t="s">
        <v>1346</v>
      </c>
      <c r="C184" s="92" t="s">
        <v>1348</v>
      </c>
      <c r="D184" s="2" t="s">
        <v>1547</v>
      </c>
      <c r="E184" s="2" t="s">
        <v>202</v>
      </c>
      <c r="G184" s="7" t="s">
        <v>229</v>
      </c>
      <c r="H184" s="5" t="s">
        <v>186</v>
      </c>
      <c r="I184" s="7" t="s">
        <v>886</v>
      </c>
      <c r="J184" s="4" t="s">
        <v>252</v>
      </c>
      <c r="K184" s="7" t="s">
        <v>928</v>
      </c>
      <c r="M184" s="2">
        <v>2800</v>
      </c>
      <c r="O184" s="2" t="s">
        <v>895</v>
      </c>
      <c r="S184" s="2" t="s">
        <v>306</v>
      </c>
    </row>
    <row r="185" spans="2:19" x14ac:dyDescent="0.25">
      <c r="B185" s="2" t="s">
        <v>1346</v>
      </c>
      <c r="C185" s="92" t="s">
        <v>1348</v>
      </c>
      <c r="D185" s="2" t="s">
        <v>1548</v>
      </c>
      <c r="E185" s="2" t="s">
        <v>202</v>
      </c>
      <c r="G185" s="7" t="s">
        <v>229</v>
      </c>
      <c r="H185" s="5" t="s">
        <v>186</v>
      </c>
      <c r="I185" s="7" t="s">
        <v>886</v>
      </c>
      <c r="J185" s="4" t="s">
        <v>268</v>
      </c>
      <c r="K185" s="7" t="s">
        <v>928</v>
      </c>
      <c r="M185" s="2">
        <v>2800</v>
      </c>
      <c r="O185" s="2" t="s">
        <v>201</v>
      </c>
      <c r="S185" s="2" t="s">
        <v>306</v>
      </c>
    </row>
    <row r="186" spans="2:19" x14ac:dyDescent="0.25">
      <c r="B186" s="2" t="s">
        <v>1346</v>
      </c>
      <c r="C186" s="92" t="s">
        <v>1348</v>
      </c>
      <c r="D186" s="2" t="s">
        <v>1549</v>
      </c>
      <c r="E186" s="2" t="s">
        <v>202</v>
      </c>
      <c r="G186" s="7" t="s">
        <v>229</v>
      </c>
      <c r="H186" s="5" t="s">
        <v>186</v>
      </c>
      <c r="I186" s="7" t="s">
        <v>886</v>
      </c>
      <c r="J186" s="4" t="s">
        <v>270</v>
      </c>
      <c r="K186" s="7" t="s">
        <v>928</v>
      </c>
      <c r="M186" s="2">
        <v>2800</v>
      </c>
      <c r="O186" s="2" t="s">
        <v>895</v>
      </c>
      <c r="S186" s="2" t="s">
        <v>306</v>
      </c>
    </row>
    <row r="187" spans="2:19" x14ac:dyDescent="0.25">
      <c r="B187" s="2" t="s">
        <v>1346</v>
      </c>
      <c r="C187" s="92" t="s">
        <v>1348</v>
      </c>
      <c r="D187" s="2" t="s">
        <v>1556</v>
      </c>
      <c r="E187" s="2" t="s">
        <v>202</v>
      </c>
      <c r="G187" s="7" t="s">
        <v>229</v>
      </c>
      <c r="H187" s="5" t="s">
        <v>186</v>
      </c>
      <c r="I187" s="7" t="s">
        <v>886</v>
      </c>
      <c r="J187" s="4" t="s">
        <v>180</v>
      </c>
      <c r="K187" s="7" t="s">
        <v>928</v>
      </c>
      <c r="M187" s="2">
        <v>2800</v>
      </c>
      <c r="O187" s="2" t="s">
        <v>895</v>
      </c>
      <c r="S187" s="2" t="s">
        <v>306</v>
      </c>
    </row>
    <row r="188" spans="2:19" x14ac:dyDescent="0.25">
      <c r="B188" s="2" t="s">
        <v>1346</v>
      </c>
      <c r="C188" s="92" t="s">
        <v>1348</v>
      </c>
      <c r="D188" s="2" t="s">
        <v>1557</v>
      </c>
      <c r="E188" s="2" t="s">
        <v>202</v>
      </c>
      <c r="G188" s="7" t="s">
        <v>229</v>
      </c>
      <c r="H188" s="5" t="s">
        <v>186</v>
      </c>
      <c r="I188" s="7" t="s">
        <v>886</v>
      </c>
      <c r="J188" s="4" t="s">
        <v>242</v>
      </c>
      <c r="K188" s="7" t="s">
        <v>928</v>
      </c>
      <c r="M188" s="2">
        <v>2800</v>
      </c>
      <c r="O188" s="2" t="s">
        <v>895</v>
      </c>
      <c r="S188" s="2" t="s">
        <v>306</v>
      </c>
    </row>
    <row r="189" spans="2:19" x14ac:dyDescent="0.25">
      <c r="B189" s="2" t="s">
        <v>1346</v>
      </c>
      <c r="C189" s="92" t="s">
        <v>1348</v>
      </c>
      <c r="D189" s="2" t="s">
        <v>1546</v>
      </c>
      <c r="E189" s="2" t="s">
        <v>202</v>
      </c>
      <c r="G189" s="7" t="s">
        <v>229</v>
      </c>
      <c r="H189" s="5" t="s">
        <v>186</v>
      </c>
      <c r="I189" s="7" t="s">
        <v>886</v>
      </c>
      <c r="J189" s="4" t="s">
        <v>222</v>
      </c>
      <c r="K189" s="7" t="s">
        <v>928</v>
      </c>
      <c r="M189" s="2">
        <v>2800</v>
      </c>
      <c r="O189" s="2" t="s">
        <v>895</v>
      </c>
      <c r="S189" s="2" t="s">
        <v>306</v>
      </c>
    </row>
    <row r="190" spans="2:19" ht="22.5" x14ac:dyDescent="0.25">
      <c r="B190" s="2" t="s">
        <v>1346</v>
      </c>
      <c r="C190" s="92" t="s">
        <v>1348</v>
      </c>
      <c r="D190" s="2" t="s">
        <v>1560</v>
      </c>
      <c r="E190" s="2" t="s">
        <v>202</v>
      </c>
      <c r="F190" s="2" t="s">
        <v>178</v>
      </c>
      <c r="G190" s="7" t="s">
        <v>1607</v>
      </c>
      <c r="H190" s="5" t="s">
        <v>189</v>
      </c>
      <c r="I190" s="7" t="s">
        <v>709</v>
      </c>
      <c r="J190" s="5" t="s">
        <v>186</v>
      </c>
      <c r="K190" s="7" t="s">
        <v>710</v>
      </c>
      <c r="M190" s="2">
        <v>3800</v>
      </c>
      <c r="S190" s="2" t="s">
        <v>1561</v>
      </c>
    </row>
    <row r="191" spans="2:19" ht="22.5" x14ac:dyDescent="0.25">
      <c r="B191" s="2" t="s">
        <v>1346</v>
      </c>
      <c r="C191" s="92" t="s">
        <v>1348</v>
      </c>
      <c r="D191" s="2" t="s">
        <v>1568</v>
      </c>
      <c r="E191" s="2" t="s">
        <v>202</v>
      </c>
      <c r="F191" s="2" t="s">
        <v>178</v>
      </c>
      <c r="G191" s="7" t="s">
        <v>1607</v>
      </c>
      <c r="H191" s="4" t="s">
        <v>187</v>
      </c>
      <c r="I191" s="7" t="s">
        <v>709</v>
      </c>
      <c r="J191" s="5" t="s">
        <v>186</v>
      </c>
      <c r="K191" s="7" t="s">
        <v>710</v>
      </c>
      <c r="M191" s="2">
        <v>3400</v>
      </c>
      <c r="S191" s="2" t="s">
        <v>1567</v>
      </c>
    </row>
    <row r="192" spans="2:19" ht="22.5" x14ac:dyDescent="0.25">
      <c r="B192" s="2" t="s">
        <v>1346</v>
      </c>
      <c r="C192" s="92" t="s">
        <v>1348</v>
      </c>
      <c r="D192" s="2" t="s">
        <v>1569</v>
      </c>
      <c r="E192" s="2" t="s">
        <v>202</v>
      </c>
      <c r="F192" s="2" t="s">
        <v>178</v>
      </c>
      <c r="G192" s="7" t="s">
        <v>1607</v>
      </c>
      <c r="H192" s="19" t="s">
        <v>882</v>
      </c>
      <c r="I192" s="7" t="s">
        <v>709</v>
      </c>
      <c r="J192" s="5" t="s">
        <v>186</v>
      </c>
      <c r="K192" s="7" t="s">
        <v>710</v>
      </c>
      <c r="M192" s="2">
        <v>4000</v>
      </c>
      <c r="S192" s="2" t="s">
        <v>1566</v>
      </c>
    </row>
    <row r="193" spans="2:20" ht="22.5" x14ac:dyDescent="0.25">
      <c r="B193" s="2" t="s">
        <v>1346</v>
      </c>
      <c r="C193" s="92" t="s">
        <v>1348</v>
      </c>
      <c r="D193" s="2" t="s">
        <v>1564</v>
      </c>
      <c r="E193" s="2" t="s">
        <v>202</v>
      </c>
      <c r="F193" s="2" t="s">
        <v>178</v>
      </c>
      <c r="G193" s="7" t="s">
        <v>1607</v>
      </c>
      <c r="H193" s="5" t="s">
        <v>181</v>
      </c>
      <c r="I193" s="7" t="s">
        <v>709</v>
      </c>
      <c r="J193" s="5" t="s">
        <v>186</v>
      </c>
      <c r="K193" s="7" t="s">
        <v>710</v>
      </c>
      <c r="M193" s="2">
        <v>3800</v>
      </c>
      <c r="S193" s="2" t="s">
        <v>1565</v>
      </c>
    </row>
    <row r="194" spans="2:20" ht="22.5" x14ac:dyDescent="0.25">
      <c r="B194" s="2" t="s">
        <v>1346</v>
      </c>
      <c r="C194" s="92" t="s">
        <v>1348</v>
      </c>
      <c r="D194" s="2" t="s">
        <v>1563</v>
      </c>
      <c r="E194" s="2" t="s">
        <v>202</v>
      </c>
      <c r="F194" s="2" t="s">
        <v>178</v>
      </c>
      <c r="G194" s="7" t="s">
        <v>1607</v>
      </c>
      <c r="H194" s="19" t="s">
        <v>1521</v>
      </c>
      <c r="I194" s="7" t="s">
        <v>709</v>
      </c>
      <c r="J194" s="5" t="s">
        <v>186</v>
      </c>
      <c r="K194" s="7" t="s">
        <v>710</v>
      </c>
      <c r="M194" s="2">
        <v>3400</v>
      </c>
      <c r="S194" s="2" t="s">
        <v>1562</v>
      </c>
    </row>
    <row r="195" spans="2:20" x14ac:dyDescent="0.25">
      <c r="B195" s="2" t="s">
        <v>1346</v>
      </c>
      <c r="C195" s="92" t="s">
        <v>1348</v>
      </c>
      <c r="D195" s="2" t="s">
        <v>1542</v>
      </c>
      <c r="E195" s="2" t="s">
        <v>178</v>
      </c>
      <c r="G195" s="7" t="s">
        <v>179</v>
      </c>
      <c r="H195" s="5" t="s">
        <v>186</v>
      </c>
      <c r="I195" s="7" t="s">
        <v>948</v>
      </c>
      <c r="J195" s="19" t="s">
        <v>1545</v>
      </c>
      <c r="K195" s="7" t="s">
        <v>948</v>
      </c>
      <c r="M195" s="2">
        <v>2400</v>
      </c>
      <c r="O195" s="2" t="s">
        <v>1532</v>
      </c>
      <c r="S195" s="2" t="s">
        <v>306</v>
      </c>
    </row>
    <row r="196" spans="2:20" x14ac:dyDescent="0.25">
      <c r="B196" s="2" t="s">
        <v>1346</v>
      </c>
      <c r="C196" s="92" t="s">
        <v>1348</v>
      </c>
      <c r="D196" s="2" t="s">
        <v>1540</v>
      </c>
      <c r="E196" s="2" t="s">
        <v>178</v>
      </c>
      <c r="G196" s="7" t="s">
        <v>179</v>
      </c>
      <c r="H196" s="5" t="s">
        <v>186</v>
      </c>
      <c r="I196" s="7" t="s">
        <v>948</v>
      </c>
      <c r="J196" s="19" t="s">
        <v>876</v>
      </c>
      <c r="K196" s="7" t="s">
        <v>948</v>
      </c>
      <c r="M196" s="2">
        <v>3000</v>
      </c>
      <c r="O196" s="2" t="s">
        <v>1532</v>
      </c>
      <c r="S196" s="2" t="s">
        <v>306</v>
      </c>
    </row>
    <row r="197" spans="2:20" x14ac:dyDescent="0.25">
      <c r="B197" s="2" t="s">
        <v>1346</v>
      </c>
      <c r="C197" s="92" t="s">
        <v>1348</v>
      </c>
      <c r="D197" s="2" t="s">
        <v>1541</v>
      </c>
      <c r="E197" s="2" t="s">
        <v>178</v>
      </c>
      <c r="G197" s="7" t="s">
        <v>179</v>
      </c>
      <c r="H197" s="5" t="s">
        <v>186</v>
      </c>
      <c r="I197" s="7" t="s">
        <v>948</v>
      </c>
      <c r="J197" s="19" t="s">
        <v>1524</v>
      </c>
      <c r="K197" s="7" t="s">
        <v>948</v>
      </c>
      <c r="M197" s="2">
        <v>2400</v>
      </c>
      <c r="O197" s="2" t="s">
        <v>1532</v>
      </c>
      <c r="S197" s="2" t="s">
        <v>306</v>
      </c>
    </row>
    <row r="198" spans="2:20" x14ac:dyDescent="0.25">
      <c r="B198" s="2" t="s">
        <v>1346</v>
      </c>
      <c r="C198" s="92" t="s">
        <v>1348</v>
      </c>
      <c r="D198" s="2" t="s">
        <v>1554</v>
      </c>
      <c r="E198" s="2" t="s">
        <v>178</v>
      </c>
      <c r="G198" s="7" t="s">
        <v>179</v>
      </c>
      <c r="H198" s="5" t="s">
        <v>186</v>
      </c>
      <c r="I198" s="7" t="s">
        <v>948</v>
      </c>
      <c r="J198" s="19" t="s">
        <v>882</v>
      </c>
      <c r="K198" s="7" t="s">
        <v>948</v>
      </c>
      <c r="M198" s="2">
        <v>3000</v>
      </c>
      <c r="O198" s="2" t="s">
        <v>1532</v>
      </c>
      <c r="S198" s="2" t="s">
        <v>306</v>
      </c>
    </row>
    <row r="199" spans="2:20" x14ac:dyDescent="0.25">
      <c r="B199" s="2" t="s">
        <v>1346</v>
      </c>
      <c r="C199" s="92" t="s">
        <v>1348</v>
      </c>
      <c r="D199" s="2" t="s">
        <v>1555</v>
      </c>
      <c r="E199" s="2" t="s">
        <v>178</v>
      </c>
      <c r="G199" s="7" t="s">
        <v>179</v>
      </c>
      <c r="H199" s="5" t="s">
        <v>186</v>
      </c>
      <c r="I199" s="7" t="s">
        <v>948</v>
      </c>
      <c r="J199" s="19" t="s">
        <v>874</v>
      </c>
      <c r="K199" s="7" t="s">
        <v>948</v>
      </c>
      <c r="M199" s="2">
        <v>2000</v>
      </c>
      <c r="O199" s="2" t="s">
        <v>1532</v>
      </c>
      <c r="S199" s="2" t="s">
        <v>306</v>
      </c>
    </row>
    <row r="200" spans="2:20" x14ac:dyDescent="0.25">
      <c r="B200" s="2" t="s">
        <v>1346</v>
      </c>
      <c r="C200" s="92" t="s">
        <v>1348</v>
      </c>
      <c r="D200" s="2" t="s">
        <v>1531</v>
      </c>
      <c r="E200" s="2" t="s">
        <v>178</v>
      </c>
      <c r="G200" s="7" t="s">
        <v>179</v>
      </c>
      <c r="H200" s="5" t="s">
        <v>186</v>
      </c>
      <c r="I200" s="7" t="s">
        <v>948</v>
      </c>
      <c r="J200" s="19" t="s">
        <v>893</v>
      </c>
      <c r="K200" s="7" t="s">
        <v>948</v>
      </c>
      <c r="M200" s="2">
        <v>3000</v>
      </c>
      <c r="O200" s="2" t="s">
        <v>1532</v>
      </c>
      <c r="S200" s="2" t="s">
        <v>306</v>
      </c>
    </row>
    <row r="201" spans="2:20" x14ac:dyDescent="0.25">
      <c r="B201" s="2" t="s">
        <v>1346</v>
      </c>
      <c r="C201" s="92" t="s">
        <v>1348</v>
      </c>
      <c r="D201" s="2" t="s">
        <v>1543</v>
      </c>
      <c r="E201" s="2" t="s">
        <v>178</v>
      </c>
      <c r="G201" s="7" t="s">
        <v>179</v>
      </c>
      <c r="H201" s="5" t="s">
        <v>186</v>
      </c>
      <c r="I201" s="7" t="s">
        <v>948</v>
      </c>
      <c r="J201" s="19" t="s">
        <v>921</v>
      </c>
      <c r="K201" s="7" t="s">
        <v>948</v>
      </c>
      <c r="M201" s="2">
        <v>3000</v>
      </c>
      <c r="O201" s="2" t="s">
        <v>1532</v>
      </c>
      <c r="S201" s="2" t="s">
        <v>306</v>
      </c>
    </row>
    <row r="202" spans="2:20" x14ac:dyDescent="0.25">
      <c r="B202" s="2" t="s">
        <v>1346</v>
      </c>
      <c r="C202" s="92" t="s">
        <v>1348</v>
      </c>
      <c r="D202" s="2" t="s">
        <v>1544</v>
      </c>
      <c r="E202" s="2" t="s">
        <v>178</v>
      </c>
      <c r="G202" s="7" t="s">
        <v>179</v>
      </c>
      <c r="H202" s="5" t="s">
        <v>186</v>
      </c>
      <c r="I202" s="7" t="s">
        <v>948</v>
      </c>
      <c r="J202" s="19" t="s">
        <v>1526</v>
      </c>
      <c r="K202" s="7" t="s">
        <v>948</v>
      </c>
      <c r="M202" s="2">
        <v>2400</v>
      </c>
      <c r="O202" s="2" t="s">
        <v>1532</v>
      </c>
      <c r="S202" s="2" t="s">
        <v>306</v>
      </c>
    </row>
    <row r="203" spans="2:20" x14ac:dyDescent="0.25">
      <c r="B203" s="2" t="s">
        <v>1346</v>
      </c>
      <c r="C203" s="92" t="s">
        <v>1348</v>
      </c>
      <c r="D203" s="2" t="s">
        <v>1533</v>
      </c>
      <c r="E203" s="2" t="s">
        <v>178</v>
      </c>
      <c r="F203" s="2" t="s">
        <v>178</v>
      </c>
      <c r="G203" s="7" t="s">
        <v>32</v>
      </c>
      <c r="H203" s="5" t="s">
        <v>215</v>
      </c>
      <c r="I203" s="7" t="s">
        <v>1536</v>
      </c>
      <c r="J203" s="5" t="s">
        <v>186</v>
      </c>
      <c r="K203" s="7" t="s">
        <v>1534</v>
      </c>
      <c r="M203" s="2" t="s">
        <v>1535</v>
      </c>
      <c r="S203" s="2" t="s">
        <v>1598</v>
      </c>
      <c r="T203" s="2" t="s">
        <v>1537</v>
      </c>
    </row>
    <row r="204" spans="2:20" x14ac:dyDescent="0.25">
      <c r="B204" s="2" t="s">
        <v>1346</v>
      </c>
      <c r="C204" s="92" t="s">
        <v>1348</v>
      </c>
      <c r="D204" s="2" t="s">
        <v>1538</v>
      </c>
      <c r="E204" s="2" t="s">
        <v>178</v>
      </c>
      <c r="F204" s="2" t="s">
        <v>178</v>
      </c>
      <c r="G204" s="7" t="s">
        <v>32</v>
      </c>
      <c r="H204" s="5" t="s">
        <v>274</v>
      </c>
      <c r="I204" s="7" t="s">
        <v>1536</v>
      </c>
      <c r="J204" s="5" t="s">
        <v>186</v>
      </c>
      <c r="K204" s="7" t="s">
        <v>1534</v>
      </c>
      <c r="M204" s="2" t="s">
        <v>1535</v>
      </c>
      <c r="S204" s="2" t="s">
        <v>1598</v>
      </c>
      <c r="T204" s="2" t="s">
        <v>1539</v>
      </c>
    </row>
    <row r="205" spans="2:20" x14ac:dyDescent="0.25">
      <c r="B205" s="2" t="s">
        <v>1346</v>
      </c>
      <c r="C205" s="92" t="s">
        <v>1348</v>
      </c>
      <c r="D205" s="2" t="s">
        <v>1550</v>
      </c>
      <c r="E205" s="2" t="s">
        <v>178</v>
      </c>
      <c r="F205" s="2" t="s">
        <v>178</v>
      </c>
      <c r="G205" s="7" t="s">
        <v>32</v>
      </c>
      <c r="H205" s="5" t="s">
        <v>885</v>
      </c>
      <c r="I205" s="7" t="s">
        <v>1536</v>
      </c>
      <c r="J205" s="5" t="s">
        <v>186</v>
      </c>
      <c r="K205" s="7" t="s">
        <v>1534</v>
      </c>
      <c r="M205" s="2" t="s">
        <v>1535</v>
      </c>
      <c r="S205" s="2" t="s">
        <v>1598</v>
      </c>
      <c r="T205" s="2" t="s">
        <v>1552</v>
      </c>
    </row>
    <row r="206" spans="2:20" x14ac:dyDescent="0.25">
      <c r="B206" s="2" t="s">
        <v>1346</v>
      </c>
      <c r="C206" s="92" t="s">
        <v>1348</v>
      </c>
      <c r="D206" s="2" t="s">
        <v>1551</v>
      </c>
      <c r="E206" s="2" t="s">
        <v>178</v>
      </c>
      <c r="F206" s="2" t="s">
        <v>178</v>
      </c>
      <c r="G206" s="7" t="s">
        <v>32</v>
      </c>
      <c r="H206" s="5" t="s">
        <v>188</v>
      </c>
      <c r="I206" s="7" t="s">
        <v>1536</v>
      </c>
      <c r="J206" s="5" t="s">
        <v>186</v>
      </c>
      <c r="K206" s="7" t="s">
        <v>1534</v>
      </c>
      <c r="M206" s="2" t="s">
        <v>1535</v>
      </c>
      <c r="S206" s="2" t="s">
        <v>1598</v>
      </c>
      <c r="T206" s="2" t="s">
        <v>1553</v>
      </c>
    </row>
    <row r="207" spans="2:20" x14ac:dyDescent="0.25">
      <c r="B207" s="2" t="s">
        <v>1346</v>
      </c>
      <c r="C207" s="93" t="s">
        <v>1347</v>
      </c>
      <c r="D207" s="2" t="s">
        <v>1604</v>
      </c>
      <c r="E207" s="2" t="s">
        <v>202</v>
      </c>
      <c r="G207" s="7" t="s">
        <v>203</v>
      </c>
      <c r="H207" s="5" t="s">
        <v>215</v>
      </c>
      <c r="I207" s="7" t="s">
        <v>1575</v>
      </c>
      <c r="M207" s="2">
        <v>3000</v>
      </c>
      <c r="O207" s="2" t="s">
        <v>895</v>
      </c>
      <c r="S207" s="2" t="s">
        <v>29</v>
      </c>
    </row>
    <row r="208" spans="2:20" x14ac:dyDescent="0.25">
      <c r="B208" s="2" t="s">
        <v>1346</v>
      </c>
      <c r="C208" s="93" t="s">
        <v>1347</v>
      </c>
      <c r="D208" s="2" t="s">
        <v>1608</v>
      </c>
      <c r="E208" s="2" t="s">
        <v>202</v>
      </c>
      <c r="G208" s="7" t="s">
        <v>203</v>
      </c>
      <c r="H208" s="5" t="s">
        <v>200</v>
      </c>
      <c r="I208" s="7" t="s">
        <v>1575</v>
      </c>
      <c r="M208" s="2">
        <v>2000</v>
      </c>
      <c r="S208" s="2" t="s">
        <v>1615</v>
      </c>
    </row>
    <row r="209" spans="2:20" x14ac:dyDescent="0.25">
      <c r="B209" s="2" t="s">
        <v>1346</v>
      </c>
      <c r="C209" s="93" t="s">
        <v>1347</v>
      </c>
      <c r="D209" s="2" t="s">
        <v>1580</v>
      </c>
      <c r="E209" s="2" t="s">
        <v>202</v>
      </c>
      <c r="G209" s="7" t="s">
        <v>203</v>
      </c>
      <c r="H209" s="5" t="s">
        <v>231</v>
      </c>
      <c r="I209" s="7" t="s">
        <v>1575</v>
      </c>
      <c r="M209" s="2">
        <v>4000</v>
      </c>
      <c r="O209" s="2" t="s">
        <v>895</v>
      </c>
      <c r="S209" s="2" t="s">
        <v>1576</v>
      </c>
    </row>
    <row r="210" spans="2:20" x14ac:dyDescent="0.25">
      <c r="B210" s="2" t="s">
        <v>1346</v>
      </c>
      <c r="C210" s="93" t="s">
        <v>1347</v>
      </c>
      <c r="D210" s="2" t="s">
        <v>1606</v>
      </c>
      <c r="E210" s="2" t="s">
        <v>202</v>
      </c>
      <c r="G210" s="7" t="s">
        <v>203</v>
      </c>
      <c r="H210" s="4" t="s">
        <v>222</v>
      </c>
      <c r="I210" s="7" t="s">
        <v>1575</v>
      </c>
      <c r="M210" s="2">
        <v>2000</v>
      </c>
      <c r="S210" s="2" t="s">
        <v>1615</v>
      </c>
    </row>
    <row r="211" spans="2:20" x14ac:dyDescent="0.25">
      <c r="B211" s="2" t="s">
        <v>1346</v>
      </c>
      <c r="C211" s="93" t="s">
        <v>1347</v>
      </c>
      <c r="D211" s="2" t="s">
        <v>1593</v>
      </c>
      <c r="E211" s="2" t="s">
        <v>202</v>
      </c>
      <c r="G211" s="7" t="s">
        <v>203</v>
      </c>
      <c r="H211" s="4" t="s">
        <v>180</v>
      </c>
      <c r="I211" s="7" t="s">
        <v>1570</v>
      </c>
      <c r="M211" s="2">
        <v>2500</v>
      </c>
      <c r="O211" s="2" t="s">
        <v>895</v>
      </c>
      <c r="S211" s="2" t="s">
        <v>1571</v>
      </c>
    </row>
    <row r="212" spans="2:20" x14ac:dyDescent="0.25">
      <c r="B212" s="2" t="s">
        <v>1346</v>
      </c>
      <c r="C212" s="93" t="s">
        <v>1347</v>
      </c>
      <c r="D212" s="2" t="s">
        <v>1633</v>
      </c>
      <c r="E212" s="2" t="s">
        <v>202</v>
      </c>
      <c r="G212" s="7" t="s">
        <v>203</v>
      </c>
      <c r="H212" s="4" t="s">
        <v>242</v>
      </c>
      <c r="I212" s="7" t="s">
        <v>1575</v>
      </c>
      <c r="M212" s="2">
        <v>3000</v>
      </c>
      <c r="O212" s="2" t="s">
        <v>197</v>
      </c>
      <c r="S212" s="2" t="s">
        <v>1643</v>
      </c>
      <c r="T212" s="2" t="s">
        <v>1642</v>
      </c>
    </row>
    <row r="213" spans="2:20" x14ac:dyDescent="0.25">
      <c r="B213" s="2" t="s">
        <v>1346</v>
      </c>
      <c r="C213" s="93" t="s">
        <v>1347</v>
      </c>
      <c r="D213" s="2" t="s">
        <v>1635</v>
      </c>
      <c r="E213" s="2" t="s">
        <v>202</v>
      </c>
      <c r="G213" s="7" t="s">
        <v>203</v>
      </c>
      <c r="H213" s="5" t="s">
        <v>231</v>
      </c>
      <c r="I213" s="7" t="s">
        <v>1570</v>
      </c>
      <c r="M213" s="2">
        <v>2500</v>
      </c>
      <c r="O213" s="2" t="s">
        <v>895</v>
      </c>
      <c r="S213" s="2" t="s">
        <v>1644</v>
      </c>
    </row>
    <row r="214" spans="2:20" ht="22.5" x14ac:dyDescent="0.25">
      <c r="B214" s="2" t="s">
        <v>1346</v>
      </c>
      <c r="C214" s="93" t="s">
        <v>1347</v>
      </c>
      <c r="D214" s="2" t="s">
        <v>1620</v>
      </c>
      <c r="E214" s="2" t="s">
        <v>202</v>
      </c>
      <c r="G214" s="7" t="s">
        <v>1623</v>
      </c>
      <c r="H214" s="19" t="s">
        <v>1624</v>
      </c>
      <c r="I214" s="7" t="s">
        <v>1626</v>
      </c>
      <c r="J214" s="4" t="s">
        <v>180</v>
      </c>
      <c r="K214" s="7" t="s">
        <v>1591</v>
      </c>
      <c r="M214" s="2" t="s">
        <v>1592</v>
      </c>
      <c r="S214" s="2" t="s">
        <v>1598</v>
      </c>
      <c r="T214" s="2" t="s">
        <v>1628</v>
      </c>
    </row>
    <row r="215" spans="2:20" x14ac:dyDescent="0.25">
      <c r="B215" s="2" t="s">
        <v>1346</v>
      </c>
      <c r="C215" s="93" t="s">
        <v>1347</v>
      </c>
      <c r="D215" s="2" t="s">
        <v>1578</v>
      </c>
      <c r="E215" s="2" t="s">
        <v>202</v>
      </c>
      <c r="F215" s="2" t="s">
        <v>178</v>
      </c>
      <c r="G215" s="7" t="s">
        <v>229</v>
      </c>
      <c r="H215" s="19" t="s">
        <v>1585</v>
      </c>
      <c r="I215" s="7" t="s">
        <v>1586</v>
      </c>
      <c r="J215" s="4" t="s">
        <v>222</v>
      </c>
      <c r="K215" s="7" t="s">
        <v>926</v>
      </c>
      <c r="M215" s="2">
        <v>2000</v>
      </c>
      <c r="S215" s="2" t="s">
        <v>1598</v>
      </c>
      <c r="T215" s="2" t="s">
        <v>1587</v>
      </c>
    </row>
    <row r="216" spans="2:20" x14ac:dyDescent="0.25">
      <c r="B216" s="2" t="s">
        <v>1346</v>
      </c>
      <c r="C216" s="93" t="s">
        <v>1347</v>
      </c>
      <c r="D216" s="2" t="s">
        <v>1583</v>
      </c>
      <c r="E216" s="2" t="s">
        <v>202</v>
      </c>
      <c r="G216" s="7" t="s">
        <v>229</v>
      </c>
      <c r="H216" s="19" t="s">
        <v>1521</v>
      </c>
      <c r="I216" s="7" t="s">
        <v>1602</v>
      </c>
      <c r="J216" s="5" t="s">
        <v>181</v>
      </c>
      <c r="K216" s="7" t="s">
        <v>1591</v>
      </c>
      <c r="M216" s="2" t="s">
        <v>1592</v>
      </c>
      <c r="S216" s="2" t="s">
        <v>306</v>
      </c>
    </row>
    <row r="217" spans="2:20" x14ac:dyDescent="0.25">
      <c r="B217" s="2" t="s">
        <v>1346</v>
      </c>
      <c r="C217" s="93" t="s">
        <v>1347</v>
      </c>
      <c r="D217" s="2" t="s">
        <v>1675</v>
      </c>
      <c r="E217" s="2" t="s">
        <v>202</v>
      </c>
      <c r="G217" s="7" t="s">
        <v>229</v>
      </c>
      <c r="H217" s="19" t="s">
        <v>1636</v>
      </c>
      <c r="I217" s="7" t="s">
        <v>926</v>
      </c>
      <c r="J217" s="4" t="s">
        <v>185</v>
      </c>
      <c r="K217" s="7" t="s">
        <v>926</v>
      </c>
      <c r="M217" s="2">
        <v>2000</v>
      </c>
      <c r="S217" s="2" t="s">
        <v>1598</v>
      </c>
      <c r="T217" s="2" t="s">
        <v>1645</v>
      </c>
    </row>
    <row r="218" spans="2:20" ht="33.75" x14ac:dyDescent="0.25">
      <c r="B218" s="2" t="s">
        <v>1346</v>
      </c>
      <c r="C218" s="93" t="s">
        <v>1347</v>
      </c>
      <c r="D218" s="2" t="s">
        <v>1581</v>
      </c>
      <c r="E218" s="2" t="s">
        <v>202</v>
      </c>
      <c r="G218" s="7" t="s">
        <v>1594</v>
      </c>
      <c r="H218" s="19" t="s">
        <v>1595</v>
      </c>
      <c r="I218" s="7" t="s">
        <v>1599</v>
      </c>
      <c r="J218" s="4" t="s">
        <v>272</v>
      </c>
      <c r="K218" s="7" t="s">
        <v>1600</v>
      </c>
      <c r="M218" s="2">
        <v>1800</v>
      </c>
      <c r="S218" s="2" t="s">
        <v>1598</v>
      </c>
      <c r="T218" s="2" t="s">
        <v>1601</v>
      </c>
    </row>
    <row r="219" spans="2:20" ht="22.5" x14ac:dyDescent="0.25">
      <c r="B219" s="2" t="s">
        <v>1346</v>
      </c>
      <c r="C219" s="93" t="s">
        <v>1347</v>
      </c>
      <c r="D219" s="2" t="s">
        <v>1577</v>
      </c>
      <c r="E219" s="2" t="s">
        <v>202</v>
      </c>
      <c r="G219" s="7" t="s">
        <v>1588</v>
      </c>
      <c r="H219" s="19" t="s">
        <v>1589</v>
      </c>
      <c r="I219" s="7" t="s">
        <v>1590</v>
      </c>
      <c r="J219" s="4" t="s">
        <v>270</v>
      </c>
      <c r="K219" s="7" t="s">
        <v>1591</v>
      </c>
      <c r="M219" s="2" t="s">
        <v>1592</v>
      </c>
      <c r="S219" s="2" t="s">
        <v>1598</v>
      </c>
      <c r="T219" s="2" t="s">
        <v>1693</v>
      </c>
    </row>
    <row r="220" spans="2:20" ht="22.5" x14ac:dyDescent="0.25">
      <c r="B220" s="2" t="s">
        <v>1346</v>
      </c>
      <c r="C220" s="93" t="s">
        <v>1347</v>
      </c>
      <c r="D220" s="2" t="s">
        <v>1582</v>
      </c>
      <c r="E220" s="2" t="s">
        <v>202</v>
      </c>
      <c r="F220" s="2" t="s">
        <v>178</v>
      </c>
      <c r="G220" s="7" t="s">
        <v>32</v>
      </c>
      <c r="H220" s="4" t="s">
        <v>183</v>
      </c>
      <c r="I220" s="7" t="s">
        <v>1596</v>
      </c>
      <c r="J220" s="19" t="s">
        <v>1597</v>
      </c>
      <c r="K220" s="7" t="s">
        <v>712</v>
      </c>
      <c r="M220" s="2" t="s">
        <v>230</v>
      </c>
      <c r="S220" s="2" t="s">
        <v>1598</v>
      </c>
      <c r="T220" s="2" t="s">
        <v>1677</v>
      </c>
    </row>
    <row r="221" spans="2:20" x14ac:dyDescent="0.25">
      <c r="B221" s="2" t="s">
        <v>1346</v>
      </c>
      <c r="C221" s="93" t="s">
        <v>1347</v>
      </c>
      <c r="D221" s="2" t="s">
        <v>1579</v>
      </c>
      <c r="E221" s="2" t="s">
        <v>202</v>
      </c>
      <c r="F221" s="2" t="s">
        <v>178</v>
      </c>
      <c r="G221" s="7" t="s">
        <v>32</v>
      </c>
      <c r="H221" s="4" t="s">
        <v>199</v>
      </c>
      <c r="I221" s="7" t="s">
        <v>1572</v>
      </c>
      <c r="J221" s="19" t="s">
        <v>1573</v>
      </c>
      <c r="K221" s="7" t="s">
        <v>712</v>
      </c>
      <c r="M221" s="2" t="s">
        <v>230</v>
      </c>
      <c r="S221" s="2" t="s">
        <v>1598</v>
      </c>
      <c r="T221" s="2" t="s">
        <v>1574</v>
      </c>
    </row>
    <row r="222" spans="2:20" x14ac:dyDescent="0.25">
      <c r="B222" s="2" t="s">
        <v>1346</v>
      </c>
      <c r="C222" s="93" t="s">
        <v>1347</v>
      </c>
      <c r="D222" s="2" t="s">
        <v>1584</v>
      </c>
      <c r="E222" s="2" t="s">
        <v>202</v>
      </c>
      <c r="G222" s="7" t="s">
        <v>32</v>
      </c>
      <c r="H222" s="4" t="s">
        <v>268</v>
      </c>
      <c r="I222" s="7" t="s">
        <v>1572</v>
      </c>
      <c r="J222" s="19" t="s">
        <v>1603</v>
      </c>
      <c r="K222" s="7" t="s">
        <v>712</v>
      </c>
      <c r="M222" s="2" t="s">
        <v>230</v>
      </c>
      <c r="O222" s="2" t="s">
        <v>221</v>
      </c>
      <c r="S222" s="2" t="s">
        <v>887</v>
      </c>
    </row>
    <row r="223" spans="2:20" x14ac:dyDescent="0.25">
      <c r="B223" s="2" t="s">
        <v>1346</v>
      </c>
      <c r="C223" s="93" t="s">
        <v>1347</v>
      </c>
      <c r="D223" s="2" t="s">
        <v>1632</v>
      </c>
      <c r="E223" s="2" t="s">
        <v>202</v>
      </c>
      <c r="G223" s="7" t="s">
        <v>32</v>
      </c>
      <c r="H223" s="4" t="s">
        <v>236</v>
      </c>
      <c r="I223" s="7" t="s">
        <v>1572</v>
      </c>
      <c r="J223" s="19" t="s">
        <v>1639</v>
      </c>
      <c r="K223" s="7" t="s">
        <v>712</v>
      </c>
      <c r="M223" s="2" t="s">
        <v>230</v>
      </c>
      <c r="O223" s="2" t="s">
        <v>201</v>
      </c>
      <c r="S223" s="2" t="s">
        <v>887</v>
      </c>
    </row>
    <row r="224" spans="2:20" x14ac:dyDescent="0.25">
      <c r="B224" s="2" t="s">
        <v>1346</v>
      </c>
      <c r="C224" s="93" t="s">
        <v>1347</v>
      </c>
      <c r="D224" s="2" t="s">
        <v>993</v>
      </c>
      <c r="E224" s="2" t="s">
        <v>202</v>
      </c>
      <c r="G224" s="7" t="s">
        <v>32</v>
      </c>
      <c r="H224" s="4" t="s">
        <v>185</v>
      </c>
      <c r="I224" s="7" t="s">
        <v>1637</v>
      </c>
      <c r="J224" s="19" t="s">
        <v>1603</v>
      </c>
      <c r="K224" s="7" t="s">
        <v>1641</v>
      </c>
      <c r="M224" s="2">
        <v>3000</v>
      </c>
      <c r="O224" s="2" t="s">
        <v>221</v>
      </c>
      <c r="S224" s="2" t="s">
        <v>887</v>
      </c>
    </row>
    <row r="225" spans="2:20" ht="22.5" x14ac:dyDescent="0.25">
      <c r="B225" s="2" t="s">
        <v>1346</v>
      </c>
      <c r="C225" s="93" t="s">
        <v>1347</v>
      </c>
      <c r="D225" s="2" t="s">
        <v>1605</v>
      </c>
      <c r="E225" s="2" t="s">
        <v>202</v>
      </c>
      <c r="G225" s="7" t="s">
        <v>1607</v>
      </c>
      <c r="H225" s="5" t="s">
        <v>263</v>
      </c>
      <c r="I225" s="7" t="s">
        <v>1572</v>
      </c>
      <c r="J225" s="19" t="s">
        <v>1589</v>
      </c>
      <c r="K225" s="7" t="s">
        <v>712</v>
      </c>
      <c r="M225" s="2" t="s">
        <v>230</v>
      </c>
      <c r="S225" s="2" t="s">
        <v>1598</v>
      </c>
      <c r="T225" s="2" t="s">
        <v>1616</v>
      </c>
    </row>
    <row r="226" spans="2:20" ht="22.5" x14ac:dyDescent="0.25">
      <c r="B226" s="2" t="s">
        <v>1346</v>
      </c>
      <c r="C226" s="93" t="s">
        <v>1347</v>
      </c>
      <c r="D226" s="2" t="s">
        <v>1621</v>
      </c>
      <c r="E226" s="2" t="s">
        <v>202</v>
      </c>
      <c r="G226" s="7" t="s">
        <v>1607</v>
      </c>
      <c r="H226" s="4" t="s">
        <v>199</v>
      </c>
      <c r="I226" s="7" t="s">
        <v>1627</v>
      </c>
      <c r="J226" s="19" t="s">
        <v>1530</v>
      </c>
      <c r="K226" s="7" t="s">
        <v>712</v>
      </c>
      <c r="M226" s="2" t="s">
        <v>230</v>
      </c>
      <c r="S226" s="2" t="s">
        <v>1598</v>
      </c>
      <c r="T226" s="2" t="s">
        <v>1630</v>
      </c>
    </row>
    <row r="227" spans="2:20" ht="22.5" x14ac:dyDescent="0.25">
      <c r="B227" s="2" t="s">
        <v>1346</v>
      </c>
      <c r="C227" s="93" t="s">
        <v>1347</v>
      </c>
      <c r="D227" s="2" t="s">
        <v>1609</v>
      </c>
      <c r="E227" s="2" t="s">
        <v>202</v>
      </c>
      <c r="G227" s="7" t="s">
        <v>1611</v>
      </c>
      <c r="H227" s="5" t="s">
        <v>239</v>
      </c>
      <c r="I227" s="7" t="s">
        <v>1612</v>
      </c>
      <c r="J227" s="19" t="s">
        <v>1526</v>
      </c>
      <c r="K227" s="7" t="s">
        <v>712</v>
      </c>
      <c r="M227" s="2" t="s">
        <v>230</v>
      </c>
      <c r="S227" s="2" t="s">
        <v>1598</v>
      </c>
      <c r="T227" s="2" t="s">
        <v>1617</v>
      </c>
    </row>
    <row r="228" spans="2:20" ht="22.5" x14ac:dyDescent="0.25">
      <c r="B228" s="2" t="s">
        <v>1346</v>
      </c>
      <c r="C228" s="93" t="s">
        <v>1347</v>
      </c>
      <c r="D228" s="2" t="s">
        <v>1610</v>
      </c>
      <c r="E228" s="2" t="s">
        <v>202</v>
      </c>
      <c r="G228" s="7" t="s">
        <v>1611</v>
      </c>
      <c r="H228" s="5" t="s">
        <v>181</v>
      </c>
      <c r="I228" s="7" t="s">
        <v>1613</v>
      </c>
      <c r="J228" s="19" t="s">
        <v>1521</v>
      </c>
      <c r="K228" s="7" t="s">
        <v>1614</v>
      </c>
      <c r="M228" s="2">
        <v>3500</v>
      </c>
      <c r="S228" s="2" t="s">
        <v>1598</v>
      </c>
      <c r="T228" s="2" t="s">
        <v>1618</v>
      </c>
    </row>
    <row r="229" spans="2:20" ht="22.5" x14ac:dyDescent="0.25">
      <c r="B229" s="2" t="s">
        <v>1346</v>
      </c>
      <c r="C229" s="93" t="s">
        <v>1347</v>
      </c>
      <c r="D229" s="2" t="s">
        <v>1619</v>
      </c>
      <c r="E229" s="2" t="s">
        <v>202</v>
      </c>
      <c r="G229" s="7" t="s">
        <v>1611</v>
      </c>
      <c r="H229" s="4" t="s">
        <v>187</v>
      </c>
      <c r="I229" s="7" t="s">
        <v>1625</v>
      </c>
      <c r="J229" s="19" t="s">
        <v>1521</v>
      </c>
      <c r="K229" s="7" t="s">
        <v>712</v>
      </c>
      <c r="M229" s="2" t="s">
        <v>230</v>
      </c>
      <c r="S229" s="2" t="s">
        <v>1598</v>
      </c>
      <c r="T229" s="2" t="s">
        <v>1629</v>
      </c>
    </row>
    <row r="230" spans="2:20" ht="22.5" x14ac:dyDescent="0.25">
      <c r="B230" s="2" t="s">
        <v>1346</v>
      </c>
      <c r="C230" s="93" t="s">
        <v>1347</v>
      </c>
      <c r="D230" s="2" t="s">
        <v>1622</v>
      </c>
      <c r="E230" s="2" t="s">
        <v>202</v>
      </c>
      <c r="G230" s="7" t="s">
        <v>1611</v>
      </c>
      <c r="H230" s="5" t="s">
        <v>319</v>
      </c>
      <c r="I230" s="7" t="s">
        <v>1613</v>
      </c>
      <c r="J230" s="19" t="s">
        <v>1545</v>
      </c>
      <c r="K230" s="7" t="s">
        <v>712</v>
      </c>
      <c r="M230" s="2" t="s">
        <v>230</v>
      </c>
      <c r="S230" s="2" t="s">
        <v>1598</v>
      </c>
      <c r="T230" s="2" t="s">
        <v>1631</v>
      </c>
    </row>
    <row r="231" spans="2:20" ht="22.5" x14ac:dyDescent="0.25">
      <c r="B231" s="2" t="s">
        <v>1346</v>
      </c>
      <c r="C231" s="93" t="s">
        <v>1347</v>
      </c>
      <c r="D231" s="2" t="s">
        <v>1634</v>
      </c>
      <c r="E231" s="2" t="s">
        <v>202</v>
      </c>
      <c r="G231" s="7" t="s">
        <v>1611</v>
      </c>
      <c r="H231" s="4" t="s">
        <v>185</v>
      </c>
      <c r="I231" s="7" t="s">
        <v>1638</v>
      </c>
      <c r="J231" s="19" t="s">
        <v>1640</v>
      </c>
      <c r="K231" s="7" t="s">
        <v>1676</v>
      </c>
      <c r="M231" s="2">
        <v>3000</v>
      </c>
      <c r="O231" s="2" t="s">
        <v>895</v>
      </c>
      <c r="S231" s="2" t="s">
        <v>887</v>
      </c>
    </row>
    <row r="232" spans="2:20" ht="22.5" x14ac:dyDescent="0.25">
      <c r="B232" s="2" t="s">
        <v>833</v>
      </c>
      <c r="C232" s="15" t="s">
        <v>958</v>
      </c>
      <c r="D232" s="2" t="s">
        <v>978</v>
      </c>
      <c r="E232" s="6" t="s">
        <v>202</v>
      </c>
      <c r="G232" s="7" t="s">
        <v>1696</v>
      </c>
      <c r="H232" s="2" t="s">
        <v>965</v>
      </c>
      <c r="I232" s="7" t="s">
        <v>206</v>
      </c>
      <c r="L232" s="2" t="s">
        <v>828</v>
      </c>
      <c r="N232" s="2" t="s">
        <v>981</v>
      </c>
      <c r="P232" s="21"/>
      <c r="Q232" s="22"/>
      <c r="R232" s="23"/>
    </row>
    <row r="233" spans="2:20" ht="22.5" x14ac:dyDescent="0.25">
      <c r="B233" s="2" t="s">
        <v>833</v>
      </c>
      <c r="C233" s="15" t="s">
        <v>958</v>
      </c>
      <c r="D233" s="2" t="s">
        <v>984</v>
      </c>
      <c r="E233" s="6" t="s">
        <v>202</v>
      </c>
      <c r="G233" s="7" t="s">
        <v>1696</v>
      </c>
      <c r="H233" s="2" t="s">
        <v>996</v>
      </c>
      <c r="I233" s="7" t="s">
        <v>987</v>
      </c>
      <c r="L233" s="2" t="s">
        <v>828</v>
      </c>
      <c r="N233" s="2" t="s">
        <v>983</v>
      </c>
      <c r="P233" s="21"/>
      <c r="Q233" s="22"/>
      <c r="R233" s="23"/>
    </row>
    <row r="234" spans="2:20" ht="22.5" x14ac:dyDescent="0.25">
      <c r="B234" s="2" t="s">
        <v>833</v>
      </c>
      <c r="C234" s="15" t="s">
        <v>958</v>
      </c>
      <c r="D234" s="2" t="s">
        <v>984</v>
      </c>
      <c r="E234" s="6" t="s">
        <v>202</v>
      </c>
      <c r="G234" s="7" t="s">
        <v>1696</v>
      </c>
      <c r="H234" s="2" t="s">
        <v>996</v>
      </c>
      <c r="I234" s="7" t="s">
        <v>987</v>
      </c>
      <c r="L234" s="2" t="s">
        <v>828</v>
      </c>
      <c r="N234" s="2" t="s">
        <v>983</v>
      </c>
      <c r="P234" s="21"/>
      <c r="Q234" s="22"/>
      <c r="R234" s="23"/>
    </row>
    <row r="235" spans="2:20" ht="22.5" x14ac:dyDescent="0.25">
      <c r="B235" s="2" t="s">
        <v>833</v>
      </c>
      <c r="C235" s="15" t="s">
        <v>958</v>
      </c>
      <c r="D235" s="2" t="s">
        <v>995</v>
      </c>
      <c r="E235" s="6" t="s">
        <v>202</v>
      </c>
      <c r="G235" s="7" t="s">
        <v>1696</v>
      </c>
      <c r="H235" s="2" t="s">
        <v>996</v>
      </c>
      <c r="I235" s="7" t="s">
        <v>999</v>
      </c>
      <c r="L235" s="2" t="s">
        <v>828</v>
      </c>
      <c r="N235" s="2">
        <v>1000</v>
      </c>
      <c r="P235" s="21"/>
      <c r="Q235" s="22"/>
      <c r="R235" s="23"/>
    </row>
    <row r="236" spans="2:20" ht="22.5" x14ac:dyDescent="0.25">
      <c r="B236" s="2" t="s">
        <v>833</v>
      </c>
      <c r="C236" s="15" t="s">
        <v>958</v>
      </c>
      <c r="D236" s="2" t="s">
        <v>979</v>
      </c>
      <c r="E236" s="6" t="s">
        <v>202</v>
      </c>
      <c r="G236" s="7" t="s">
        <v>1696</v>
      </c>
      <c r="H236" s="2" t="s">
        <v>965</v>
      </c>
      <c r="I236" s="7" t="s">
        <v>206</v>
      </c>
      <c r="L236" s="2" t="s">
        <v>828</v>
      </c>
      <c r="N236" s="2" t="s">
        <v>982</v>
      </c>
      <c r="P236" s="21"/>
      <c r="Q236" s="22"/>
      <c r="R236" s="23"/>
    </row>
    <row r="237" spans="2:20" ht="22.5" x14ac:dyDescent="0.25">
      <c r="B237" s="2" t="s">
        <v>833</v>
      </c>
      <c r="C237" s="15" t="s">
        <v>958</v>
      </c>
      <c r="D237" s="2" t="s">
        <v>990</v>
      </c>
      <c r="E237" s="6" t="s">
        <v>202</v>
      </c>
      <c r="G237" s="7" t="s">
        <v>1696</v>
      </c>
      <c r="H237" s="2" t="s">
        <v>996</v>
      </c>
      <c r="I237" s="7" t="s">
        <v>991</v>
      </c>
      <c r="L237" s="2" t="s">
        <v>828</v>
      </c>
      <c r="N237" s="2" t="s">
        <v>992</v>
      </c>
      <c r="P237" s="21"/>
      <c r="Q237" s="22"/>
      <c r="R237" s="23"/>
    </row>
    <row r="238" spans="2:20" ht="22.5" x14ac:dyDescent="0.25">
      <c r="B238" s="2" t="s">
        <v>833</v>
      </c>
      <c r="C238" s="15" t="s">
        <v>958</v>
      </c>
      <c r="D238" s="2" t="s">
        <v>980</v>
      </c>
      <c r="E238" s="6" t="s">
        <v>202</v>
      </c>
      <c r="G238" s="7" t="s">
        <v>1696</v>
      </c>
      <c r="H238" s="2" t="s">
        <v>965</v>
      </c>
      <c r="I238" s="7" t="s">
        <v>206</v>
      </c>
      <c r="L238" s="2" t="s">
        <v>828</v>
      </c>
      <c r="N238" s="2" t="s">
        <v>983</v>
      </c>
      <c r="P238" s="21"/>
      <c r="Q238" s="22"/>
      <c r="R238" s="23"/>
    </row>
    <row r="239" spans="2:20" ht="22.5" x14ac:dyDescent="0.25">
      <c r="B239" s="2" t="s">
        <v>833</v>
      </c>
      <c r="C239" s="15" t="s">
        <v>958</v>
      </c>
      <c r="D239" s="2" t="s">
        <v>985</v>
      </c>
      <c r="E239" s="6" t="s">
        <v>202</v>
      </c>
      <c r="G239" s="7" t="s">
        <v>1696</v>
      </c>
      <c r="H239" s="2" t="s">
        <v>996</v>
      </c>
      <c r="I239" s="7" t="s">
        <v>988</v>
      </c>
      <c r="L239" s="2" t="s">
        <v>828</v>
      </c>
      <c r="N239" s="2" t="s">
        <v>983</v>
      </c>
      <c r="P239" s="21"/>
      <c r="Q239" s="22"/>
      <c r="R239" s="23"/>
    </row>
    <row r="240" spans="2:20" ht="22.5" x14ac:dyDescent="0.25">
      <c r="B240" s="2" t="s">
        <v>833</v>
      </c>
      <c r="C240" s="15" t="s">
        <v>958</v>
      </c>
      <c r="D240" s="2" t="s">
        <v>985</v>
      </c>
      <c r="E240" s="6" t="s">
        <v>202</v>
      </c>
      <c r="G240" s="7" t="s">
        <v>1696</v>
      </c>
      <c r="H240" s="2" t="s">
        <v>996</v>
      </c>
      <c r="I240" s="7" t="s">
        <v>988</v>
      </c>
      <c r="L240" s="2" t="s">
        <v>828</v>
      </c>
      <c r="N240" s="2" t="s">
        <v>983</v>
      </c>
      <c r="P240" s="21"/>
      <c r="Q240" s="22"/>
      <c r="R240" s="23"/>
    </row>
    <row r="241" spans="2:18" ht="22.5" x14ac:dyDescent="0.25">
      <c r="B241" s="2" t="s">
        <v>833</v>
      </c>
      <c r="C241" s="15" t="s">
        <v>958</v>
      </c>
      <c r="D241" s="2" t="s">
        <v>993</v>
      </c>
      <c r="E241" s="6" t="s">
        <v>202</v>
      </c>
      <c r="G241" s="7" t="s">
        <v>1696</v>
      </c>
      <c r="H241" s="2" t="s">
        <v>996</v>
      </c>
      <c r="I241" s="7" t="s">
        <v>997</v>
      </c>
      <c r="L241" s="2" t="s">
        <v>828</v>
      </c>
      <c r="N241" s="2">
        <v>2000</v>
      </c>
      <c r="P241" s="21"/>
      <c r="Q241" s="22"/>
      <c r="R241" s="23"/>
    </row>
    <row r="242" spans="2:18" ht="22.5" x14ac:dyDescent="0.25">
      <c r="B242" s="2" t="s">
        <v>833</v>
      </c>
      <c r="C242" s="15" t="s">
        <v>958</v>
      </c>
      <c r="D242" s="2" t="s">
        <v>994</v>
      </c>
      <c r="E242" s="6" t="s">
        <v>202</v>
      </c>
      <c r="G242" s="7" t="s">
        <v>1696</v>
      </c>
      <c r="H242" s="2" t="s">
        <v>996</v>
      </c>
      <c r="I242" s="7" t="s">
        <v>998</v>
      </c>
      <c r="L242" s="2" t="s">
        <v>828</v>
      </c>
      <c r="N242" s="2">
        <v>1500</v>
      </c>
      <c r="P242" s="21"/>
      <c r="Q242" s="22"/>
      <c r="R242" s="23"/>
    </row>
    <row r="243" spans="2:18" ht="22.5" x14ac:dyDescent="0.25">
      <c r="B243" s="2" t="s">
        <v>833</v>
      </c>
      <c r="C243" s="15" t="s">
        <v>958</v>
      </c>
      <c r="D243" s="2" t="s">
        <v>994</v>
      </c>
      <c r="E243" s="6" t="s">
        <v>202</v>
      </c>
      <c r="G243" s="7" t="s">
        <v>1696</v>
      </c>
      <c r="H243" s="2" t="s">
        <v>996</v>
      </c>
      <c r="I243" s="7" t="s">
        <v>998</v>
      </c>
      <c r="L243" s="2" t="s">
        <v>828</v>
      </c>
      <c r="N243" s="2">
        <v>1500</v>
      </c>
      <c r="P243" s="21"/>
      <c r="Q243" s="22"/>
      <c r="R243" s="23"/>
    </row>
    <row r="244" spans="2:18" ht="22.5" x14ac:dyDescent="0.25">
      <c r="B244" s="2" t="s">
        <v>833</v>
      </c>
      <c r="C244" s="15" t="s">
        <v>958</v>
      </c>
      <c r="D244" s="2" t="s">
        <v>986</v>
      </c>
      <c r="E244" s="6" t="s">
        <v>202</v>
      </c>
      <c r="G244" s="7" t="s">
        <v>1696</v>
      </c>
      <c r="H244" s="2" t="s">
        <v>996</v>
      </c>
      <c r="I244" s="7" t="s">
        <v>989</v>
      </c>
      <c r="L244" s="2" t="s">
        <v>828</v>
      </c>
      <c r="N244" s="2" t="s">
        <v>983</v>
      </c>
      <c r="P244" s="21"/>
      <c r="Q244" s="22"/>
      <c r="R244" s="23"/>
    </row>
    <row r="245" spans="2:18" ht="22.5" x14ac:dyDescent="0.25">
      <c r="B245" s="2" t="s">
        <v>833</v>
      </c>
      <c r="C245" s="15" t="s">
        <v>958</v>
      </c>
      <c r="D245" s="2" t="s">
        <v>986</v>
      </c>
      <c r="E245" s="6" t="s">
        <v>202</v>
      </c>
      <c r="G245" s="7" t="s">
        <v>1696</v>
      </c>
      <c r="H245" s="2" t="s">
        <v>996</v>
      </c>
      <c r="I245" s="7" t="s">
        <v>989</v>
      </c>
      <c r="L245" s="2" t="s">
        <v>828</v>
      </c>
      <c r="N245" s="2" t="s">
        <v>983</v>
      </c>
      <c r="P245" s="21"/>
      <c r="Q245" s="22"/>
      <c r="R245" s="23"/>
    </row>
    <row r="246" spans="2:18" ht="22.5" x14ac:dyDescent="0.25">
      <c r="B246" s="2" t="s">
        <v>833</v>
      </c>
      <c r="C246" s="15" t="s">
        <v>958</v>
      </c>
      <c r="D246" s="2" t="s">
        <v>976</v>
      </c>
      <c r="E246" s="3" t="s">
        <v>178</v>
      </c>
      <c r="G246" s="7" t="s">
        <v>1696</v>
      </c>
      <c r="H246" s="2" t="s">
        <v>960</v>
      </c>
      <c r="I246" s="7" t="s">
        <v>977</v>
      </c>
      <c r="L246" s="2" t="s">
        <v>828</v>
      </c>
      <c r="N246" s="2">
        <v>1000</v>
      </c>
      <c r="P246" s="21"/>
      <c r="Q246" s="22"/>
      <c r="R246" s="23"/>
    </row>
    <row r="247" spans="2:18" ht="22.5" x14ac:dyDescent="0.25">
      <c r="B247" s="2" t="s">
        <v>833</v>
      </c>
      <c r="C247" s="15" t="s">
        <v>958</v>
      </c>
      <c r="D247" s="2" t="s">
        <v>976</v>
      </c>
      <c r="E247" s="3" t="s">
        <v>178</v>
      </c>
      <c r="G247" s="7" t="s">
        <v>1696</v>
      </c>
      <c r="H247" s="2" t="s">
        <v>960</v>
      </c>
      <c r="I247" s="7" t="s">
        <v>977</v>
      </c>
      <c r="L247" s="2" t="s">
        <v>828</v>
      </c>
      <c r="N247" s="2">
        <v>1000</v>
      </c>
      <c r="P247" s="21"/>
      <c r="Q247" s="22"/>
      <c r="R247" s="23"/>
    </row>
    <row r="248" spans="2:18" ht="22.5" x14ac:dyDescent="0.25">
      <c r="B248" s="2" t="s">
        <v>833</v>
      </c>
      <c r="C248" s="15" t="s">
        <v>958</v>
      </c>
      <c r="D248" s="2" t="s">
        <v>973</v>
      </c>
      <c r="E248" s="3" t="s">
        <v>178</v>
      </c>
      <c r="G248" s="7" t="s">
        <v>1696</v>
      </c>
      <c r="H248" s="2" t="s">
        <v>960</v>
      </c>
      <c r="I248" s="7" t="s">
        <v>974</v>
      </c>
      <c r="J248" s="2" t="s">
        <v>975</v>
      </c>
      <c r="L248" s="2" t="s">
        <v>828</v>
      </c>
      <c r="N248" s="2">
        <v>1000</v>
      </c>
      <c r="P248" s="21"/>
      <c r="Q248" s="22"/>
      <c r="R248" s="23"/>
    </row>
    <row r="249" spans="2:18" ht="22.5" x14ac:dyDescent="0.25">
      <c r="B249" s="2" t="s">
        <v>833</v>
      </c>
      <c r="C249" s="15" t="s">
        <v>958</v>
      </c>
      <c r="D249" s="2" t="s">
        <v>972</v>
      </c>
      <c r="E249" s="3" t="s">
        <v>178</v>
      </c>
      <c r="G249" s="7" t="s">
        <v>1696</v>
      </c>
      <c r="H249" s="2" t="s">
        <v>965</v>
      </c>
      <c r="I249" s="7" t="s">
        <v>206</v>
      </c>
      <c r="L249" s="2" t="s">
        <v>828</v>
      </c>
      <c r="N249" s="2">
        <v>1500</v>
      </c>
      <c r="P249" s="21"/>
      <c r="Q249" s="22"/>
      <c r="R249" s="23"/>
    </row>
    <row r="250" spans="2:18" ht="22.5" x14ac:dyDescent="0.25">
      <c r="B250" s="2" t="s">
        <v>833</v>
      </c>
      <c r="C250" s="15" t="s">
        <v>958</v>
      </c>
      <c r="D250" s="2" t="s">
        <v>972</v>
      </c>
      <c r="E250" s="3" t="s">
        <v>178</v>
      </c>
      <c r="G250" s="7" t="s">
        <v>1696</v>
      </c>
      <c r="H250" s="2" t="s">
        <v>965</v>
      </c>
      <c r="I250" s="7" t="s">
        <v>206</v>
      </c>
      <c r="L250" s="2" t="s">
        <v>828</v>
      </c>
      <c r="N250" s="2">
        <v>1500</v>
      </c>
      <c r="P250" s="21"/>
      <c r="Q250" s="22"/>
      <c r="R250" s="23"/>
    </row>
    <row r="251" spans="2:18" ht="22.5" x14ac:dyDescent="0.25">
      <c r="B251" s="2" t="s">
        <v>833</v>
      </c>
      <c r="C251" s="15" t="s">
        <v>958</v>
      </c>
      <c r="D251" s="2" t="s">
        <v>970</v>
      </c>
      <c r="E251" s="3" t="s">
        <v>178</v>
      </c>
      <c r="G251" s="7" t="s">
        <v>1696</v>
      </c>
      <c r="H251" s="2" t="s">
        <v>960</v>
      </c>
      <c r="I251" s="7" t="s">
        <v>971</v>
      </c>
      <c r="J251" s="2" t="s">
        <v>655</v>
      </c>
      <c r="L251" s="2" t="s">
        <v>828</v>
      </c>
      <c r="N251" s="2" t="s">
        <v>243</v>
      </c>
      <c r="P251" s="21"/>
      <c r="Q251" s="22"/>
      <c r="R251" s="23"/>
    </row>
    <row r="252" spans="2:18" ht="22.5" x14ac:dyDescent="0.25">
      <c r="B252" s="2" t="s">
        <v>833</v>
      </c>
      <c r="C252" s="15" t="s">
        <v>958</v>
      </c>
      <c r="D252" s="2" t="s">
        <v>968</v>
      </c>
      <c r="E252" s="3" t="s">
        <v>178</v>
      </c>
      <c r="G252" s="7" t="s">
        <v>1696</v>
      </c>
      <c r="H252" s="2" t="s">
        <v>960</v>
      </c>
      <c r="I252" s="7" t="s">
        <v>969</v>
      </c>
      <c r="L252" s="2" t="s">
        <v>828</v>
      </c>
      <c r="N252" s="2" t="s">
        <v>243</v>
      </c>
      <c r="P252" s="21"/>
      <c r="Q252" s="22"/>
      <c r="R252" s="23"/>
    </row>
    <row r="253" spans="2:18" ht="22.5" x14ac:dyDescent="0.25">
      <c r="B253" s="2" t="s">
        <v>833</v>
      </c>
      <c r="C253" s="15" t="s">
        <v>958</v>
      </c>
      <c r="D253" s="2" t="s">
        <v>966</v>
      </c>
      <c r="E253" s="3" t="s">
        <v>178</v>
      </c>
      <c r="G253" s="7" t="s">
        <v>1696</v>
      </c>
      <c r="H253" s="2" t="s">
        <v>960</v>
      </c>
      <c r="I253" s="7" t="s">
        <v>967</v>
      </c>
      <c r="L253" s="2" t="s">
        <v>828</v>
      </c>
      <c r="N253" s="2" t="s">
        <v>715</v>
      </c>
      <c r="P253" s="21"/>
      <c r="Q253" s="22"/>
      <c r="R253" s="23"/>
    </row>
    <row r="254" spans="2:18" ht="22.5" x14ac:dyDescent="0.25">
      <c r="B254" s="2" t="s">
        <v>833</v>
      </c>
      <c r="C254" s="15" t="s">
        <v>958</v>
      </c>
      <c r="D254" s="2" t="s">
        <v>964</v>
      </c>
      <c r="E254" s="3" t="s">
        <v>178</v>
      </c>
      <c r="G254" s="7" t="s">
        <v>1696</v>
      </c>
      <c r="H254" s="2" t="s">
        <v>965</v>
      </c>
      <c r="I254" s="7" t="s">
        <v>216</v>
      </c>
      <c r="L254" s="2" t="s">
        <v>828</v>
      </c>
      <c r="N254" s="2">
        <v>2000</v>
      </c>
      <c r="P254" s="21"/>
      <c r="Q254" s="22"/>
      <c r="R254" s="23"/>
    </row>
    <row r="255" spans="2:18" ht="22.5" x14ac:dyDescent="0.25">
      <c r="B255" s="2" t="s">
        <v>833</v>
      </c>
      <c r="C255" s="15" t="s">
        <v>958</v>
      </c>
      <c r="D255" s="2" t="s">
        <v>962</v>
      </c>
      <c r="E255" s="3" t="s">
        <v>178</v>
      </c>
      <c r="G255" s="7" t="s">
        <v>1696</v>
      </c>
      <c r="H255" s="2" t="s">
        <v>960</v>
      </c>
      <c r="I255" s="7" t="s">
        <v>963</v>
      </c>
      <c r="J255" s="2" t="s">
        <v>655</v>
      </c>
      <c r="L255" s="2" t="s">
        <v>828</v>
      </c>
      <c r="N255" s="2" t="s">
        <v>715</v>
      </c>
      <c r="P255" s="21"/>
      <c r="Q255" s="22"/>
      <c r="R255" s="23"/>
    </row>
    <row r="256" spans="2:18" ht="22.5" x14ac:dyDescent="0.25">
      <c r="B256" s="2" t="s">
        <v>833</v>
      </c>
      <c r="C256" s="15" t="s">
        <v>958</v>
      </c>
      <c r="D256" s="2" t="s">
        <v>959</v>
      </c>
      <c r="E256" s="3" t="s">
        <v>178</v>
      </c>
      <c r="G256" s="7" t="s">
        <v>1696</v>
      </c>
      <c r="H256" s="2" t="s">
        <v>960</v>
      </c>
      <c r="I256" s="7" t="s">
        <v>961</v>
      </c>
      <c r="L256" s="2" t="s">
        <v>828</v>
      </c>
      <c r="N256" s="2">
        <v>1000</v>
      </c>
      <c r="P256" s="21"/>
      <c r="Q256" s="22"/>
      <c r="R256" s="23"/>
    </row>
    <row r="257" spans="2:19" x14ac:dyDescent="0.25">
      <c r="B257" s="2" t="s">
        <v>628</v>
      </c>
      <c r="C257" s="12" t="s">
        <v>317</v>
      </c>
      <c r="D257" s="2" t="s">
        <v>340</v>
      </c>
      <c r="E257" s="6" t="s">
        <v>202</v>
      </c>
      <c r="G257" s="7" t="s">
        <v>203</v>
      </c>
      <c r="H257" s="4" t="s">
        <v>242</v>
      </c>
      <c r="I257" s="7" t="s">
        <v>216</v>
      </c>
      <c r="L257" s="2" t="s">
        <v>828</v>
      </c>
      <c r="M257" s="2">
        <v>4000</v>
      </c>
      <c r="O257" s="2" t="s">
        <v>895</v>
      </c>
      <c r="P257" s="21"/>
      <c r="Q257" s="22">
        <v>2</v>
      </c>
      <c r="R257" s="23">
        <v>1</v>
      </c>
      <c r="S257" s="2" t="s">
        <v>31</v>
      </c>
    </row>
    <row r="258" spans="2:19" x14ac:dyDescent="0.25">
      <c r="B258" s="2" t="s">
        <v>1346</v>
      </c>
      <c r="C258" s="12" t="s">
        <v>317</v>
      </c>
      <c r="D258" s="2" t="s">
        <v>1655</v>
      </c>
      <c r="E258" s="6" t="s">
        <v>202</v>
      </c>
      <c r="F258" s="6" t="s">
        <v>178</v>
      </c>
      <c r="G258" s="7" t="s">
        <v>203</v>
      </c>
      <c r="H258" s="19" t="s">
        <v>1636</v>
      </c>
      <c r="I258" s="7" t="s">
        <v>346</v>
      </c>
      <c r="L258" s="2"/>
      <c r="M258" s="2">
        <v>4000</v>
      </c>
      <c r="O258" s="2" t="s">
        <v>197</v>
      </c>
      <c r="P258" s="21"/>
      <c r="Q258" s="22"/>
      <c r="R258" s="23"/>
      <c r="S258" s="2" t="s">
        <v>1658</v>
      </c>
    </row>
    <row r="259" spans="2:19" x14ac:dyDescent="0.25">
      <c r="B259" s="2" t="s">
        <v>628</v>
      </c>
      <c r="C259" s="12" t="s">
        <v>317</v>
      </c>
      <c r="D259" s="2" t="s">
        <v>344</v>
      </c>
      <c r="E259" s="6" t="s">
        <v>202</v>
      </c>
      <c r="G259" s="7" t="s">
        <v>203</v>
      </c>
      <c r="H259" s="4" t="s">
        <v>187</v>
      </c>
      <c r="I259" s="7" t="s">
        <v>216</v>
      </c>
      <c r="L259" s="2" t="s">
        <v>828</v>
      </c>
      <c r="M259" s="2">
        <v>4000</v>
      </c>
      <c r="O259" s="2" t="s">
        <v>895</v>
      </c>
      <c r="P259" s="21"/>
      <c r="Q259" s="22">
        <v>2</v>
      </c>
      <c r="R259" s="23"/>
      <c r="S259" s="2" t="s">
        <v>31</v>
      </c>
    </row>
    <row r="260" spans="2:19" x14ac:dyDescent="0.25">
      <c r="B260" s="2" t="s">
        <v>628</v>
      </c>
      <c r="C260" s="12" t="s">
        <v>317</v>
      </c>
      <c r="D260" s="2" t="s">
        <v>343</v>
      </c>
      <c r="E260" s="6" t="s">
        <v>202</v>
      </c>
      <c r="F260" s="6" t="s">
        <v>178</v>
      </c>
      <c r="G260" s="7" t="s">
        <v>203</v>
      </c>
      <c r="H260" s="5" t="s">
        <v>189</v>
      </c>
      <c r="I260" s="7" t="s">
        <v>216</v>
      </c>
      <c r="L260" s="2" t="s">
        <v>828</v>
      </c>
      <c r="M260" s="2">
        <v>4000</v>
      </c>
      <c r="P260" s="21"/>
      <c r="Q260" s="22"/>
      <c r="R260" s="23"/>
      <c r="S260" s="2" t="s">
        <v>211</v>
      </c>
    </row>
    <row r="261" spans="2:19" x14ac:dyDescent="0.25">
      <c r="B261" s="2" t="s">
        <v>628</v>
      </c>
      <c r="C261" s="12" t="s">
        <v>317</v>
      </c>
      <c r="D261" s="2" t="s">
        <v>335</v>
      </c>
      <c r="E261" s="6" t="s">
        <v>202</v>
      </c>
      <c r="F261" s="6" t="s">
        <v>178</v>
      </c>
      <c r="G261" s="7" t="s">
        <v>203</v>
      </c>
      <c r="H261" s="5" t="s">
        <v>260</v>
      </c>
      <c r="I261" s="7" t="s">
        <v>216</v>
      </c>
      <c r="L261" s="2" t="s">
        <v>828</v>
      </c>
      <c r="M261" s="2">
        <v>3500</v>
      </c>
      <c r="O261" s="2" t="s">
        <v>221</v>
      </c>
      <c r="P261" s="21"/>
      <c r="Q261" s="22">
        <v>2</v>
      </c>
      <c r="R261" s="23"/>
    </row>
    <row r="262" spans="2:19" ht="22.5" x14ac:dyDescent="0.25">
      <c r="B262" s="2" t="s">
        <v>628</v>
      </c>
      <c r="C262" s="12" t="s">
        <v>317</v>
      </c>
      <c r="D262" s="2" t="s">
        <v>1337</v>
      </c>
      <c r="E262" s="6" t="s">
        <v>202</v>
      </c>
      <c r="G262" s="7" t="s">
        <v>203</v>
      </c>
      <c r="H262" s="4" t="s">
        <v>199</v>
      </c>
      <c r="I262" s="7" t="s">
        <v>346</v>
      </c>
      <c r="L262" s="2" t="s">
        <v>828</v>
      </c>
      <c r="M262" s="2">
        <v>5000</v>
      </c>
      <c r="O262" s="2" t="s">
        <v>201</v>
      </c>
      <c r="P262" s="21"/>
      <c r="Q262" s="22"/>
      <c r="R262" s="23"/>
      <c r="S262" s="2" t="s">
        <v>348</v>
      </c>
    </row>
    <row r="263" spans="2:19" x14ac:dyDescent="0.25">
      <c r="B263" s="2" t="s">
        <v>628</v>
      </c>
      <c r="C263" s="12" t="s">
        <v>317</v>
      </c>
      <c r="D263" s="2" t="s">
        <v>345</v>
      </c>
      <c r="E263" s="6" t="s">
        <v>202</v>
      </c>
      <c r="G263" s="7" t="s">
        <v>203</v>
      </c>
      <c r="H263" s="4" t="s">
        <v>270</v>
      </c>
      <c r="I263" s="7" t="s">
        <v>216</v>
      </c>
      <c r="L263" s="2" t="s">
        <v>828</v>
      </c>
      <c r="M263" s="2">
        <v>4000</v>
      </c>
      <c r="O263" s="2" t="s">
        <v>201</v>
      </c>
      <c r="P263" s="21"/>
      <c r="Q263" s="22">
        <v>1</v>
      </c>
      <c r="R263" s="23">
        <v>2</v>
      </c>
      <c r="S263" s="2" t="s">
        <v>31</v>
      </c>
    </row>
    <row r="264" spans="2:19" x14ac:dyDescent="0.25">
      <c r="B264" s="2" t="s">
        <v>628</v>
      </c>
      <c r="C264" s="12" t="s">
        <v>317</v>
      </c>
      <c r="D264" s="2" t="s">
        <v>327</v>
      </c>
      <c r="E264" s="6" t="s">
        <v>202</v>
      </c>
      <c r="G264" s="7" t="s">
        <v>203</v>
      </c>
      <c r="H264" s="5" t="s">
        <v>190</v>
      </c>
      <c r="I264" s="7" t="s">
        <v>216</v>
      </c>
      <c r="L264" s="2" t="s">
        <v>828</v>
      </c>
      <c r="M264" s="2" t="s">
        <v>328</v>
      </c>
      <c r="O264" s="2" t="s">
        <v>217</v>
      </c>
      <c r="P264" s="21"/>
      <c r="Q264" s="22">
        <v>2</v>
      </c>
      <c r="R264" s="23"/>
      <c r="S264" s="2" t="s">
        <v>329</v>
      </c>
    </row>
    <row r="265" spans="2:19" x14ac:dyDescent="0.25">
      <c r="B265" s="2" t="s">
        <v>833</v>
      </c>
      <c r="C265" s="12" t="s">
        <v>317</v>
      </c>
      <c r="D265" s="2" t="s">
        <v>904</v>
      </c>
      <c r="E265" s="6" t="s">
        <v>202</v>
      </c>
      <c r="G265" s="7" t="s">
        <v>203</v>
      </c>
      <c r="H265" s="19" t="s">
        <v>874</v>
      </c>
      <c r="I265" s="7" t="s">
        <v>216</v>
      </c>
      <c r="L265" s="2" t="s">
        <v>828</v>
      </c>
      <c r="M265" s="2">
        <v>500</v>
      </c>
      <c r="P265" s="21"/>
      <c r="Q265" s="22"/>
      <c r="R265" s="23"/>
      <c r="S265" s="2" t="s">
        <v>350</v>
      </c>
    </row>
    <row r="266" spans="2:19" ht="22.5" x14ac:dyDescent="0.25">
      <c r="B266" s="2" t="s">
        <v>608</v>
      </c>
      <c r="C266" s="12" t="s">
        <v>317</v>
      </c>
      <c r="D266" s="2" t="s">
        <v>704</v>
      </c>
      <c r="E266" s="6" t="s">
        <v>202</v>
      </c>
      <c r="G266" s="7" t="s">
        <v>203</v>
      </c>
      <c r="H266" s="4" t="s">
        <v>552</v>
      </c>
      <c r="I266" s="7" t="s">
        <v>346</v>
      </c>
      <c r="L266" s="2" t="s">
        <v>828</v>
      </c>
      <c r="M266" s="2">
        <v>2000</v>
      </c>
      <c r="N266" s="2" t="s">
        <v>679</v>
      </c>
      <c r="P266" s="21"/>
      <c r="Q266" s="22"/>
      <c r="R266" s="23"/>
      <c r="S266" s="2" t="s">
        <v>705</v>
      </c>
    </row>
    <row r="267" spans="2:19" x14ac:dyDescent="0.25">
      <c r="B267" s="2" t="s">
        <v>628</v>
      </c>
      <c r="C267" s="12" t="s">
        <v>317</v>
      </c>
      <c r="D267" s="2" t="s">
        <v>338</v>
      </c>
      <c r="E267" s="6" t="s">
        <v>202</v>
      </c>
      <c r="F267" s="6" t="s">
        <v>178</v>
      </c>
      <c r="G267" s="7" t="s">
        <v>203</v>
      </c>
      <c r="H267" s="5" t="s">
        <v>190</v>
      </c>
      <c r="I267" s="7" t="s">
        <v>216</v>
      </c>
      <c r="L267" s="2" t="s">
        <v>828</v>
      </c>
      <c r="M267" s="2">
        <v>4000</v>
      </c>
      <c r="P267" s="21"/>
      <c r="Q267" s="22"/>
      <c r="R267" s="23"/>
      <c r="S267" s="2" t="s">
        <v>339</v>
      </c>
    </row>
    <row r="268" spans="2:19" x14ac:dyDescent="0.25">
      <c r="B268" s="2" t="s">
        <v>628</v>
      </c>
      <c r="C268" s="12" t="s">
        <v>317</v>
      </c>
      <c r="D268" s="2" t="s">
        <v>332</v>
      </c>
      <c r="E268" s="6" t="s">
        <v>202</v>
      </c>
      <c r="F268" s="6" t="s">
        <v>178</v>
      </c>
      <c r="G268" s="7" t="s">
        <v>203</v>
      </c>
      <c r="H268" s="5" t="s">
        <v>303</v>
      </c>
      <c r="I268" s="7" t="s">
        <v>216</v>
      </c>
      <c r="L268" s="2" t="s">
        <v>828</v>
      </c>
      <c r="M268" s="2">
        <v>3500</v>
      </c>
      <c r="O268" s="2" t="s">
        <v>197</v>
      </c>
      <c r="P268" s="21">
        <v>2</v>
      </c>
      <c r="Q268" s="22"/>
      <c r="R268" s="23">
        <v>1</v>
      </c>
    </row>
    <row r="269" spans="2:19" x14ac:dyDescent="0.25">
      <c r="B269" s="2" t="s">
        <v>628</v>
      </c>
      <c r="C269" s="12" t="s">
        <v>317</v>
      </c>
      <c r="D269" s="2" t="s">
        <v>333</v>
      </c>
      <c r="E269" s="6" t="s">
        <v>202</v>
      </c>
      <c r="F269" s="6" t="s">
        <v>178</v>
      </c>
      <c r="G269" s="7" t="s">
        <v>203</v>
      </c>
      <c r="H269" s="5" t="s">
        <v>196</v>
      </c>
      <c r="I269" s="7" t="s">
        <v>216</v>
      </c>
      <c r="L269" s="2" t="s">
        <v>828</v>
      </c>
      <c r="M269" s="2">
        <v>3500</v>
      </c>
      <c r="O269" s="2" t="s">
        <v>197</v>
      </c>
      <c r="P269" s="21">
        <v>2</v>
      </c>
      <c r="Q269" s="22"/>
      <c r="R269" s="23">
        <v>1</v>
      </c>
    </row>
    <row r="270" spans="2:19" x14ac:dyDescent="0.25">
      <c r="B270" s="2" t="s">
        <v>608</v>
      </c>
      <c r="C270" s="12" t="s">
        <v>317</v>
      </c>
      <c r="D270" s="2" t="s">
        <v>702</v>
      </c>
      <c r="E270" s="6" t="s">
        <v>202</v>
      </c>
      <c r="F270" s="6" t="s">
        <v>178</v>
      </c>
      <c r="G270" s="7" t="s">
        <v>203</v>
      </c>
      <c r="H270" s="5" t="s">
        <v>303</v>
      </c>
      <c r="I270" s="7" t="s">
        <v>216</v>
      </c>
      <c r="L270" s="2" t="s">
        <v>828</v>
      </c>
      <c r="M270" s="2">
        <v>300</v>
      </c>
      <c r="N270" s="2" t="s">
        <v>675</v>
      </c>
      <c r="O270" s="2" t="s">
        <v>197</v>
      </c>
      <c r="P270" s="21">
        <v>2</v>
      </c>
      <c r="Q270" s="22"/>
      <c r="R270" s="23"/>
      <c r="S270" s="2" t="s">
        <v>44</v>
      </c>
    </row>
    <row r="271" spans="2:19" x14ac:dyDescent="0.25">
      <c r="B271" s="2" t="s">
        <v>628</v>
      </c>
      <c r="C271" s="12" t="s">
        <v>317</v>
      </c>
      <c r="D271" s="2" t="s">
        <v>342</v>
      </c>
      <c r="E271" s="6" t="s">
        <v>202</v>
      </c>
      <c r="F271" s="6" t="s">
        <v>178</v>
      </c>
      <c r="G271" s="7" t="s">
        <v>203</v>
      </c>
      <c r="H271" s="4" t="s">
        <v>187</v>
      </c>
      <c r="I271" s="7" t="s">
        <v>216</v>
      </c>
      <c r="L271" s="2" t="s">
        <v>828</v>
      </c>
      <c r="M271" s="2">
        <v>4000</v>
      </c>
      <c r="P271" s="21"/>
      <c r="Q271" s="22"/>
      <c r="R271" s="23"/>
      <c r="S271" s="2" t="s">
        <v>211</v>
      </c>
    </row>
    <row r="272" spans="2:19" x14ac:dyDescent="0.25">
      <c r="B272" s="2" t="s">
        <v>608</v>
      </c>
      <c r="C272" s="12" t="s">
        <v>317</v>
      </c>
      <c r="D272" s="2" t="s">
        <v>703</v>
      </c>
      <c r="E272" s="6" t="s">
        <v>202</v>
      </c>
      <c r="G272" s="7" t="s">
        <v>203</v>
      </c>
      <c r="H272" s="4" t="s">
        <v>252</v>
      </c>
      <c r="I272" s="7" t="s">
        <v>346</v>
      </c>
      <c r="L272" s="2" t="s">
        <v>828</v>
      </c>
      <c r="M272" s="2">
        <v>2000</v>
      </c>
      <c r="N272" s="2" t="s">
        <v>681</v>
      </c>
      <c r="O272" s="2" t="s">
        <v>895</v>
      </c>
      <c r="P272" s="21"/>
      <c r="Q272" s="22"/>
      <c r="R272" s="23">
        <v>2</v>
      </c>
      <c r="S272" s="2" t="s">
        <v>30</v>
      </c>
    </row>
    <row r="273" spans="2:19" x14ac:dyDescent="0.25">
      <c r="B273" s="2" t="s">
        <v>628</v>
      </c>
      <c r="C273" s="12" t="s">
        <v>317</v>
      </c>
      <c r="D273" s="2" t="s">
        <v>334</v>
      </c>
      <c r="E273" s="6" t="s">
        <v>202</v>
      </c>
      <c r="F273" s="6" t="s">
        <v>178</v>
      </c>
      <c r="G273" s="7" t="s">
        <v>203</v>
      </c>
      <c r="H273" s="5" t="s">
        <v>282</v>
      </c>
      <c r="I273" s="7" t="s">
        <v>216</v>
      </c>
      <c r="L273" s="2" t="s">
        <v>828</v>
      </c>
      <c r="M273" s="2">
        <v>3500</v>
      </c>
      <c r="P273" s="21">
        <v>1</v>
      </c>
      <c r="Q273" s="22">
        <v>1</v>
      </c>
      <c r="R273" s="23">
        <v>1</v>
      </c>
    </row>
    <row r="274" spans="2:19" x14ac:dyDescent="0.25">
      <c r="B274" s="2" t="s">
        <v>628</v>
      </c>
      <c r="C274" s="12" t="s">
        <v>317</v>
      </c>
      <c r="D274" s="2" t="s">
        <v>349</v>
      </c>
      <c r="E274" s="6" t="s">
        <v>202</v>
      </c>
      <c r="G274" s="7" t="s">
        <v>203</v>
      </c>
      <c r="H274" s="4" t="s">
        <v>180</v>
      </c>
      <c r="I274" s="7" t="s">
        <v>346</v>
      </c>
      <c r="L274" s="2" t="s">
        <v>828</v>
      </c>
      <c r="M274" s="2">
        <v>6000</v>
      </c>
      <c r="P274" s="21"/>
      <c r="Q274" s="22"/>
      <c r="R274" s="23"/>
      <c r="S274" s="2" t="s">
        <v>350</v>
      </c>
    </row>
    <row r="275" spans="2:19" x14ac:dyDescent="0.25">
      <c r="B275" s="2" t="s">
        <v>628</v>
      </c>
      <c r="C275" s="12" t="s">
        <v>317</v>
      </c>
      <c r="D275" s="2" t="s">
        <v>341</v>
      </c>
      <c r="E275" s="6" t="s">
        <v>202</v>
      </c>
      <c r="G275" s="7" t="s">
        <v>203</v>
      </c>
      <c r="H275" s="4" t="s">
        <v>185</v>
      </c>
      <c r="I275" s="7" t="s">
        <v>216</v>
      </c>
      <c r="L275" s="2" t="s">
        <v>828</v>
      </c>
      <c r="M275" s="2">
        <v>4000</v>
      </c>
      <c r="O275" s="2" t="s">
        <v>201</v>
      </c>
      <c r="P275" s="21"/>
      <c r="Q275" s="22">
        <v>1</v>
      </c>
      <c r="R275" s="23">
        <v>2</v>
      </c>
      <c r="S275" s="2" t="s">
        <v>30</v>
      </c>
    </row>
    <row r="276" spans="2:19" x14ac:dyDescent="0.25">
      <c r="B276" s="2" t="s">
        <v>1346</v>
      </c>
      <c r="C276" s="12" t="s">
        <v>317</v>
      </c>
      <c r="D276" s="2" t="s">
        <v>1647</v>
      </c>
      <c r="E276" s="6" t="s">
        <v>202</v>
      </c>
      <c r="F276" s="6" t="s">
        <v>178</v>
      </c>
      <c r="G276" s="7" t="s">
        <v>203</v>
      </c>
      <c r="H276" s="19" t="s">
        <v>1636</v>
      </c>
      <c r="I276" s="7" t="s">
        <v>1650</v>
      </c>
      <c r="L276" s="2"/>
      <c r="M276" s="2">
        <v>4000</v>
      </c>
      <c r="O276" s="2" t="s">
        <v>197</v>
      </c>
      <c r="P276" s="21"/>
      <c r="Q276" s="22"/>
      <c r="R276" s="23"/>
      <c r="S276" s="2" t="s">
        <v>1652</v>
      </c>
    </row>
    <row r="277" spans="2:19" x14ac:dyDescent="0.25">
      <c r="B277" s="2" t="s">
        <v>628</v>
      </c>
      <c r="C277" s="12" t="s">
        <v>317</v>
      </c>
      <c r="D277" s="2" t="s">
        <v>336</v>
      </c>
      <c r="E277" s="6" t="s">
        <v>202</v>
      </c>
      <c r="F277" s="6" t="s">
        <v>178</v>
      </c>
      <c r="G277" s="7" t="s">
        <v>203</v>
      </c>
      <c r="H277" s="5" t="s">
        <v>226</v>
      </c>
      <c r="I277" s="7" t="s">
        <v>216</v>
      </c>
      <c r="L277" s="2" t="s">
        <v>828</v>
      </c>
      <c r="M277" s="2">
        <v>4000</v>
      </c>
      <c r="P277" s="21"/>
      <c r="Q277" s="22"/>
      <c r="R277" s="23"/>
      <c r="S277" s="2" t="s">
        <v>337</v>
      </c>
    </row>
    <row r="278" spans="2:19" x14ac:dyDescent="0.25">
      <c r="B278" s="2" t="s">
        <v>628</v>
      </c>
      <c r="C278" s="12" t="s">
        <v>317</v>
      </c>
      <c r="D278" s="2" t="s">
        <v>347</v>
      </c>
      <c r="E278" s="6" t="s">
        <v>202</v>
      </c>
      <c r="F278" s="6" t="s">
        <v>178</v>
      </c>
      <c r="G278" s="7" t="s">
        <v>203</v>
      </c>
      <c r="H278" s="5" t="s">
        <v>239</v>
      </c>
      <c r="I278" s="7" t="s">
        <v>346</v>
      </c>
      <c r="L278" s="2" t="s">
        <v>828</v>
      </c>
      <c r="M278" s="2">
        <v>4500</v>
      </c>
      <c r="O278" s="2" t="s">
        <v>197</v>
      </c>
      <c r="P278" s="21">
        <v>1</v>
      </c>
      <c r="Q278" s="22">
        <v>1</v>
      </c>
      <c r="R278" s="23">
        <v>1</v>
      </c>
      <c r="S278" s="2" t="s">
        <v>32</v>
      </c>
    </row>
    <row r="279" spans="2:19" x14ac:dyDescent="0.25">
      <c r="B279" s="2" t="s">
        <v>1346</v>
      </c>
      <c r="C279" s="12" t="s">
        <v>317</v>
      </c>
      <c r="D279" s="2" t="s">
        <v>1648</v>
      </c>
      <c r="E279" s="6" t="s">
        <v>202</v>
      </c>
      <c r="F279" s="7"/>
      <c r="G279" s="7" t="s">
        <v>203</v>
      </c>
      <c r="H279" s="19" t="s">
        <v>1573</v>
      </c>
      <c r="I279" s="7" t="s">
        <v>346</v>
      </c>
      <c r="L279" s="2"/>
      <c r="M279" s="2">
        <v>6000</v>
      </c>
      <c r="P279" s="21"/>
      <c r="Q279" s="22"/>
      <c r="R279" s="23"/>
      <c r="S279" s="2" t="s">
        <v>350</v>
      </c>
    </row>
    <row r="280" spans="2:19" ht="22.5" x14ac:dyDescent="0.25">
      <c r="B280" s="2" t="s">
        <v>833</v>
      </c>
      <c r="C280" s="12" t="s">
        <v>317</v>
      </c>
      <c r="D280" s="2" t="s">
        <v>912</v>
      </c>
      <c r="E280" s="6" t="s">
        <v>202</v>
      </c>
      <c r="F280" s="6" t="s">
        <v>178</v>
      </c>
      <c r="G280" s="7" t="s">
        <v>203</v>
      </c>
      <c r="H280" s="19" t="s">
        <v>882</v>
      </c>
      <c r="I280" s="7" t="s">
        <v>216</v>
      </c>
      <c r="L280" s="2" t="s">
        <v>828</v>
      </c>
      <c r="M280" s="2" t="s">
        <v>328</v>
      </c>
      <c r="N280" s="2" t="s">
        <v>913</v>
      </c>
      <c r="P280" s="21"/>
      <c r="Q280" s="22">
        <v>3</v>
      </c>
      <c r="R280" s="23"/>
      <c r="S280" s="2" t="s">
        <v>29</v>
      </c>
    </row>
    <row r="281" spans="2:19" x14ac:dyDescent="0.25">
      <c r="B281" s="2" t="s">
        <v>628</v>
      </c>
      <c r="C281" s="12" t="s">
        <v>317</v>
      </c>
      <c r="D281" s="2" t="s">
        <v>331</v>
      </c>
      <c r="E281" s="6" t="s">
        <v>202</v>
      </c>
      <c r="G281" s="7" t="s">
        <v>203</v>
      </c>
      <c r="H281" s="5" t="s">
        <v>319</v>
      </c>
      <c r="I281" s="7" t="s">
        <v>206</v>
      </c>
      <c r="L281" s="2" t="s">
        <v>828</v>
      </c>
      <c r="M281" s="2" t="s">
        <v>328</v>
      </c>
      <c r="P281" s="21"/>
      <c r="Q281" s="22">
        <v>2</v>
      </c>
      <c r="R281" s="23">
        <v>2</v>
      </c>
      <c r="S281" s="2" t="s">
        <v>330</v>
      </c>
    </row>
    <row r="282" spans="2:19" x14ac:dyDescent="0.25">
      <c r="B282" s="2" t="s">
        <v>1346</v>
      </c>
      <c r="C282" s="12" t="s">
        <v>317</v>
      </c>
      <c r="D282" s="2" t="s">
        <v>1654</v>
      </c>
      <c r="E282" s="6" t="s">
        <v>202</v>
      </c>
      <c r="F282" s="7"/>
      <c r="G282" s="7" t="s">
        <v>203</v>
      </c>
      <c r="H282" s="19" t="s">
        <v>1597</v>
      </c>
      <c r="I282" s="7" t="s">
        <v>346</v>
      </c>
      <c r="L282" s="2"/>
      <c r="M282" s="2">
        <v>4000</v>
      </c>
      <c r="O282" s="2" t="s">
        <v>1656</v>
      </c>
      <c r="P282" s="21"/>
      <c r="Q282" s="22"/>
      <c r="R282" s="23"/>
      <c r="S282" s="2" t="s">
        <v>1657</v>
      </c>
    </row>
    <row r="283" spans="2:19" ht="22.5" x14ac:dyDescent="0.25">
      <c r="B283" s="2" t="s">
        <v>730</v>
      </c>
      <c r="C283" s="12" t="s">
        <v>317</v>
      </c>
      <c r="D283" s="2" t="s">
        <v>766</v>
      </c>
      <c r="E283" s="6" t="s">
        <v>202</v>
      </c>
      <c r="F283" s="8" t="s">
        <v>731</v>
      </c>
      <c r="G283" s="7" t="s">
        <v>732</v>
      </c>
      <c r="H283" s="8" t="s">
        <v>764</v>
      </c>
      <c r="I283" s="7" t="s">
        <v>765</v>
      </c>
      <c r="L283" s="2" t="s">
        <v>828</v>
      </c>
      <c r="M283" s="2" t="s">
        <v>737</v>
      </c>
      <c r="P283" s="21"/>
      <c r="Q283" s="22"/>
      <c r="R283" s="23"/>
      <c r="S283" s="2" t="s">
        <v>738</v>
      </c>
    </row>
    <row r="284" spans="2:19" ht="22.5" x14ac:dyDescent="0.25">
      <c r="B284" s="2" t="s">
        <v>730</v>
      </c>
      <c r="C284" s="12" t="s">
        <v>317</v>
      </c>
      <c r="D284" s="2" t="s">
        <v>766</v>
      </c>
      <c r="E284" s="6" t="s">
        <v>202</v>
      </c>
      <c r="F284" s="8" t="s">
        <v>731</v>
      </c>
      <c r="G284" s="7" t="s">
        <v>732</v>
      </c>
      <c r="H284" s="8" t="s">
        <v>764</v>
      </c>
      <c r="I284" s="7" t="s">
        <v>765</v>
      </c>
      <c r="L284" s="2" t="s">
        <v>828</v>
      </c>
      <c r="M284" s="2" t="s">
        <v>737</v>
      </c>
      <c r="P284" s="21"/>
      <c r="Q284" s="22"/>
      <c r="R284" s="23"/>
      <c r="S284" s="2" t="s">
        <v>738</v>
      </c>
    </row>
    <row r="285" spans="2:19" ht="22.5" x14ac:dyDescent="0.25">
      <c r="B285" s="2" t="s">
        <v>730</v>
      </c>
      <c r="C285" s="12" t="s">
        <v>317</v>
      </c>
      <c r="D285" s="2" t="s">
        <v>766</v>
      </c>
      <c r="E285" s="6" t="s">
        <v>202</v>
      </c>
      <c r="F285" s="8" t="s">
        <v>731</v>
      </c>
      <c r="G285" s="7" t="s">
        <v>732</v>
      </c>
      <c r="H285" s="8" t="s">
        <v>764</v>
      </c>
      <c r="I285" s="7" t="s">
        <v>765</v>
      </c>
      <c r="L285" s="2" t="s">
        <v>828</v>
      </c>
      <c r="M285" s="2" t="s">
        <v>737</v>
      </c>
      <c r="P285" s="21"/>
      <c r="Q285" s="22"/>
      <c r="R285" s="23"/>
      <c r="S285" s="2" t="s">
        <v>738</v>
      </c>
    </row>
    <row r="286" spans="2:19" ht="22.5" x14ac:dyDescent="0.25">
      <c r="B286" s="2" t="s">
        <v>730</v>
      </c>
      <c r="C286" s="12" t="s">
        <v>317</v>
      </c>
      <c r="D286" s="2" t="s">
        <v>766</v>
      </c>
      <c r="E286" s="6" t="s">
        <v>202</v>
      </c>
      <c r="F286" s="8" t="s">
        <v>731</v>
      </c>
      <c r="G286" s="7" t="s">
        <v>732</v>
      </c>
      <c r="H286" s="8" t="s">
        <v>764</v>
      </c>
      <c r="I286" s="7" t="s">
        <v>765</v>
      </c>
      <c r="L286" s="2" t="s">
        <v>828</v>
      </c>
      <c r="M286" s="2" t="s">
        <v>737</v>
      </c>
      <c r="P286" s="21"/>
      <c r="Q286" s="22"/>
      <c r="R286" s="23"/>
      <c r="S286" s="2" t="s">
        <v>738</v>
      </c>
    </row>
    <row r="287" spans="2:19" ht="22.5" x14ac:dyDescent="0.25">
      <c r="B287" s="2" t="s">
        <v>730</v>
      </c>
      <c r="C287" s="12" t="s">
        <v>317</v>
      </c>
      <c r="D287" s="2" t="s">
        <v>766</v>
      </c>
      <c r="E287" s="6" t="s">
        <v>202</v>
      </c>
      <c r="F287" s="8" t="s">
        <v>731</v>
      </c>
      <c r="G287" s="7" t="s">
        <v>732</v>
      </c>
      <c r="H287" s="8" t="s">
        <v>764</v>
      </c>
      <c r="I287" s="7" t="s">
        <v>765</v>
      </c>
      <c r="L287" s="2" t="s">
        <v>828</v>
      </c>
      <c r="M287" s="2" t="s">
        <v>737</v>
      </c>
      <c r="P287" s="21"/>
      <c r="Q287" s="22"/>
      <c r="R287" s="23"/>
      <c r="S287" s="2" t="s">
        <v>738</v>
      </c>
    </row>
    <row r="288" spans="2:19" x14ac:dyDescent="0.25">
      <c r="B288" s="2" t="s">
        <v>628</v>
      </c>
      <c r="C288" s="12" t="s">
        <v>317</v>
      </c>
      <c r="D288" s="2" t="s">
        <v>324</v>
      </c>
      <c r="E288" s="6" t="s">
        <v>202</v>
      </c>
      <c r="F288" s="6" t="s">
        <v>178</v>
      </c>
      <c r="G288" s="7" t="s">
        <v>229</v>
      </c>
      <c r="H288" s="5" t="s">
        <v>181</v>
      </c>
      <c r="I288" s="7" t="s">
        <v>715</v>
      </c>
      <c r="J288" s="5" t="s">
        <v>271</v>
      </c>
      <c r="K288" s="7" t="s">
        <v>724</v>
      </c>
      <c r="L288" s="7">
        <v>12</v>
      </c>
      <c r="M288" s="2">
        <v>3500</v>
      </c>
      <c r="O288" s="2" t="s">
        <v>895</v>
      </c>
      <c r="P288" s="21"/>
      <c r="Q288" s="22"/>
      <c r="R288" s="23"/>
      <c r="S288" s="2" t="s">
        <v>23</v>
      </c>
    </row>
    <row r="289" spans="2:20" x14ac:dyDescent="0.25">
      <c r="B289" s="2" t="s">
        <v>628</v>
      </c>
      <c r="C289" s="12" t="s">
        <v>317</v>
      </c>
      <c r="D289" s="2" t="s">
        <v>325</v>
      </c>
      <c r="E289" s="6" t="s">
        <v>202</v>
      </c>
      <c r="F289" s="6" t="s">
        <v>178</v>
      </c>
      <c r="G289" s="7" t="s">
        <v>229</v>
      </c>
      <c r="H289" s="5" t="s">
        <v>224</v>
      </c>
      <c r="I289" s="7" t="s">
        <v>715</v>
      </c>
      <c r="J289" s="4" t="s">
        <v>242</v>
      </c>
      <c r="K289" s="7" t="s">
        <v>724</v>
      </c>
      <c r="L289" s="7">
        <v>7</v>
      </c>
      <c r="M289" s="2">
        <v>3500</v>
      </c>
      <c r="O289" s="2" t="s">
        <v>895</v>
      </c>
      <c r="P289" s="21"/>
      <c r="Q289" s="22"/>
      <c r="R289" s="23"/>
      <c r="S289" s="2" t="s">
        <v>23</v>
      </c>
    </row>
    <row r="290" spans="2:20" x14ac:dyDescent="0.25">
      <c r="B290" s="2" t="s">
        <v>833</v>
      </c>
      <c r="C290" s="12" t="s">
        <v>317</v>
      </c>
      <c r="D290" s="2" t="s">
        <v>910</v>
      </c>
      <c r="E290" s="6" t="s">
        <v>202</v>
      </c>
      <c r="G290" s="7" t="s">
        <v>229</v>
      </c>
      <c r="H290" s="4" t="s">
        <v>272</v>
      </c>
      <c r="I290" s="7" t="s">
        <v>911</v>
      </c>
      <c r="J290" s="5" t="s">
        <v>885</v>
      </c>
      <c r="K290" s="7" t="s">
        <v>886</v>
      </c>
      <c r="L290" s="7">
        <v>7</v>
      </c>
      <c r="M290" s="2">
        <v>4000</v>
      </c>
      <c r="P290" s="21"/>
      <c r="Q290" s="22"/>
      <c r="R290" s="23"/>
      <c r="S290" s="2" t="s">
        <v>887</v>
      </c>
    </row>
    <row r="291" spans="2:20" x14ac:dyDescent="0.25">
      <c r="B291" s="2" t="s">
        <v>628</v>
      </c>
      <c r="C291" s="12" t="s">
        <v>317</v>
      </c>
      <c r="D291" s="2" t="s">
        <v>326</v>
      </c>
      <c r="E291" s="6" t="s">
        <v>202</v>
      </c>
      <c r="G291" s="7" t="s">
        <v>229</v>
      </c>
      <c r="H291" s="5" t="s">
        <v>231</v>
      </c>
      <c r="I291" s="7" t="s">
        <v>726</v>
      </c>
      <c r="J291" s="4" t="s">
        <v>180</v>
      </c>
      <c r="K291" s="7" t="s">
        <v>727</v>
      </c>
      <c r="L291" s="7">
        <v>5</v>
      </c>
      <c r="M291" s="2">
        <v>3500</v>
      </c>
      <c r="O291" s="2" t="s">
        <v>895</v>
      </c>
      <c r="P291" s="21"/>
      <c r="Q291" s="22">
        <v>2</v>
      </c>
      <c r="R291" s="23"/>
    </row>
    <row r="292" spans="2:20" x14ac:dyDescent="0.25">
      <c r="B292" s="2" t="s">
        <v>833</v>
      </c>
      <c r="C292" s="12" t="s">
        <v>317</v>
      </c>
      <c r="D292" s="2" t="s">
        <v>907</v>
      </c>
      <c r="E292" s="6" t="s">
        <v>202</v>
      </c>
      <c r="G292" s="7" t="s">
        <v>229</v>
      </c>
      <c r="H292" s="19" t="s">
        <v>877</v>
      </c>
      <c r="I292" s="7" t="s">
        <v>908</v>
      </c>
      <c r="J292" s="5" t="s">
        <v>181</v>
      </c>
      <c r="K292" s="7" t="s">
        <v>1000</v>
      </c>
      <c r="L292" s="7">
        <v>5</v>
      </c>
      <c r="M292" s="2">
        <v>2000</v>
      </c>
      <c r="P292" s="21"/>
      <c r="Q292" s="22"/>
      <c r="R292" s="23"/>
      <c r="S292" s="2" t="s">
        <v>909</v>
      </c>
    </row>
    <row r="293" spans="2:20" x14ac:dyDescent="0.25">
      <c r="B293" s="2" t="s">
        <v>833</v>
      </c>
      <c r="C293" s="12" t="s">
        <v>317</v>
      </c>
      <c r="D293" s="2" t="s">
        <v>905</v>
      </c>
      <c r="E293" s="6" t="s">
        <v>202</v>
      </c>
      <c r="F293" s="6" t="s">
        <v>178</v>
      </c>
      <c r="G293" s="7" t="s">
        <v>229</v>
      </c>
      <c r="H293" s="5" t="s">
        <v>181</v>
      </c>
      <c r="I293" s="7" t="s">
        <v>715</v>
      </c>
      <c r="J293" s="19" t="s">
        <v>893</v>
      </c>
      <c r="K293" s="7" t="s">
        <v>906</v>
      </c>
      <c r="L293" s="7">
        <v>8</v>
      </c>
      <c r="M293" s="2">
        <v>3500</v>
      </c>
      <c r="P293" s="21"/>
      <c r="Q293" s="22"/>
      <c r="R293" s="23"/>
      <c r="S293" s="2" t="s">
        <v>23</v>
      </c>
    </row>
    <row r="294" spans="2:20" x14ac:dyDescent="0.25">
      <c r="B294" s="2" t="s">
        <v>608</v>
      </c>
      <c r="C294" s="12" t="s">
        <v>317</v>
      </c>
      <c r="D294" s="2" t="s">
        <v>701</v>
      </c>
      <c r="E294" s="6" t="s">
        <v>202</v>
      </c>
      <c r="F294" s="6" t="s">
        <v>178</v>
      </c>
      <c r="G294" s="7" t="s">
        <v>32</v>
      </c>
      <c r="H294" s="4" t="s">
        <v>270</v>
      </c>
      <c r="I294" s="7" t="s">
        <v>709</v>
      </c>
      <c r="J294" s="5" t="s">
        <v>181</v>
      </c>
      <c r="K294" s="7" t="s">
        <v>710</v>
      </c>
      <c r="L294" s="7">
        <v>6</v>
      </c>
      <c r="M294" s="2">
        <v>2000</v>
      </c>
      <c r="N294" s="2" t="s">
        <v>673</v>
      </c>
      <c r="P294" s="21"/>
      <c r="Q294" s="22"/>
      <c r="R294" s="23"/>
      <c r="S294" s="2" t="s">
        <v>32</v>
      </c>
    </row>
    <row r="295" spans="2:20" x14ac:dyDescent="0.25">
      <c r="B295" s="2" t="s">
        <v>628</v>
      </c>
      <c r="C295" s="12" t="s">
        <v>317</v>
      </c>
      <c r="D295" s="2" t="s">
        <v>323</v>
      </c>
      <c r="E295" s="6" t="s">
        <v>202</v>
      </c>
      <c r="F295" s="6" t="s">
        <v>178</v>
      </c>
      <c r="G295" s="7" t="s">
        <v>32</v>
      </c>
      <c r="H295" s="4" t="s">
        <v>265</v>
      </c>
      <c r="I295" s="7" t="s">
        <v>707</v>
      </c>
      <c r="J295" s="5" t="s">
        <v>181</v>
      </c>
      <c r="K295" s="7" t="s">
        <v>710</v>
      </c>
      <c r="L295" s="7">
        <v>7</v>
      </c>
      <c r="M295" s="2">
        <v>3500</v>
      </c>
      <c r="O295" s="2" t="s">
        <v>197</v>
      </c>
      <c r="P295" s="21">
        <v>2</v>
      </c>
      <c r="Q295" s="22"/>
      <c r="R295" s="23">
        <v>1</v>
      </c>
    </row>
    <row r="296" spans="2:20" x14ac:dyDescent="0.25">
      <c r="B296" s="2" t="s">
        <v>628</v>
      </c>
      <c r="C296" s="12" t="s">
        <v>317</v>
      </c>
      <c r="D296" s="2" t="s">
        <v>320</v>
      </c>
      <c r="E296" s="6" t="s">
        <v>202</v>
      </c>
      <c r="G296" s="7" t="s">
        <v>32</v>
      </c>
      <c r="H296" s="4" t="s">
        <v>222</v>
      </c>
      <c r="I296" s="7" t="s">
        <v>707</v>
      </c>
      <c r="J296" s="5" t="s">
        <v>181</v>
      </c>
      <c r="K296" s="7" t="s">
        <v>710</v>
      </c>
      <c r="L296" s="7">
        <v>6</v>
      </c>
      <c r="M296" s="2">
        <v>3500</v>
      </c>
      <c r="O296" s="2" t="s">
        <v>201</v>
      </c>
      <c r="P296" s="21"/>
      <c r="Q296" s="22"/>
      <c r="R296" s="23">
        <v>2</v>
      </c>
    </row>
    <row r="297" spans="2:20" x14ac:dyDescent="0.25">
      <c r="B297" s="2" t="s">
        <v>628</v>
      </c>
      <c r="C297" s="12" t="s">
        <v>317</v>
      </c>
      <c r="D297" s="2" t="s">
        <v>321</v>
      </c>
      <c r="E297" s="6" t="s">
        <v>202</v>
      </c>
      <c r="F297" s="6" t="s">
        <v>178</v>
      </c>
      <c r="G297" s="7" t="s">
        <v>32</v>
      </c>
      <c r="H297" s="5" t="s">
        <v>263</v>
      </c>
      <c r="I297" s="7" t="s">
        <v>708</v>
      </c>
      <c r="J297" s="5" t="s">
        <v>205</v>
      </c>
      <c r="K297" s="7" t="s">
        <v>711</v>
      </c>
      <c r="L297" s="7">
        <v>9</v>
      </c>
      <c r="M297" s="2">
        <v>3500</v>
      </c>
      <c r="O297" s="2" t="s">
        <v>221</v>
      </c>
      <c r="P297" s="21"/>
      <c r="Q297" s="22"/>
      <c r="R297" s="23"/>
      <c r="S297" s="2" t="s">
        <v>23</v>
      </c>
    </row>
    <row r="298" spans="2:20" x14ac:dyDescent="0.25">
      <c r="B298" s="2" t="s">
        <v>628</v>
      </c>
      <c r="C298" s="12" t="s">
        <v>317</v>
      </c>
      <c r="D298" s="2" t="s">
        <v>318</v>
      </c>
      <c r="E298" s="6" t="s">
        <v>202</v>
      </c>
      <c r="G298" s="7" t="s">
        <v>32</v>
      </c>
      <c r="H298" s="4" t="s">
        <v>236</v>
      </c>
      <c r="I298" s="7" t="s">
        <v>709</v>
      </c>
      <c r="J298" s="5" t="s">
        <v>319</v>
      </c>
      <c r="K298" s="7" t="s">
        <v>710</v>
      </c>
      <c r="L298" s="7">
        <v>3</v>
      </c>
      <c r="M298" s="2">
        <v>4000</v>
      </c>
      <c r="P298" s="21"/>
      <c r="Q298" s="22"/>
      <c r="R298" s="23">
        <v>2</v>
      </c>
    </row>
    <row r="299" spans="2:20" x14ac:dyDescent="0.25">
      <c r="B299" s="2" t="s">
        <v>608</v>
      </c>
      <c r="C299" s="12" t="s">
        <v>317</v>
      </c>
      <c r="D299" s="2" t="s">
        <v>698</v>
      </c>
      <c r="E299" s="6" t="s">
        <v>202</v>
      </c>
      <c r="F299" s="6" t="s">
        <v>178</v>
      </c>
      <c r="G299" s="7" t="s">
        <v>32</v>
      </c>
      <c r="H299" s="5" t="s">
        <v>181</v>
      </c>
      <c r="I299" s="7" t="s">
        <v>716</v>
      </c>
      <c r="J299" s="5" t="s">
        <v>256</v>
      </c>
      <c r="K299" s="7" t="s">
        <v>717</v>
      </c>
      <c r="L299" s="7">
        <v>11</v>
      </c>
      <c r="M299" s="2">
        <v>400</v>
      </c>
      <c r="N299" s="2" t="s">
        <v>699</v>
      </c>
      <c r="P299" s="21"/>
      <c r="Q299" s="22"/>
      <c r="R299" s="23"/>
      <c r="S299" s="2" t="s">
        <v>700</v>
      </c>
    </row>
    <row r="300" spans="2:20" x14ac:dyDescent="0.25">
      <c r="B300" s="7" t="s">
        <v>628</v>
      </c>
      <c r="C300" s="12" t="s">
        <v>317</v>
      </c>
      <c r="D300" s="2" t="s">
        <v>322</v>
      </c>
      <c r="E300" s="6" t="s">
        <v>202</v>
      </c>
      <c r="F300" s="6" t="s">
        <v>178</v>
      </c>
      <c r="G300" s="7" t="s">
        <v>32</v>
      </c>
      <c r="H300" s="5" t="s">
        <v>208</v>
      </c>
      <c r="I300" s="7" t="s">
        <v>710</v>
      </c>
      <c r="J300" s="4" t="s">
        <v>199</v>
      </c>
      <c r="K300" s="7" t="s">
        <v>707</v>
      </c>
      <c r="L300" s="7">
        <v>4</v>
      </c>
      <c r="M300" s="2">
        <v>3500</v>
      </c>
      <c r="O300" s="2" t="s">
        <v>221</v>
      </c>
      <c r="P300" s="21"/>
      <c r="Q300" s="22">
        <v>2</v>
      </c>
      <c r="R300" s="23"/>
    </row>
    <row r="301" spans="2:20" ht="22.5" x14ac:dyDescent="0.25">
      <c r="B301" s="2" t="s">
        <v>1346</v>
      </c>
      <c r="C301" s="12" t="s">
        <v>317</v>
      </c>
      <c r="D301" s="2" t="s">
        <v>1646</v>
      </c>
      <c r="E301" s="6" t="s">
        <v>202</v>
      </c>
      <c r="F301" s="7"/>
      <c r="G301" s="7" t="s">
        <v>1607</v>
      </c>
      <c r="H301" s="19" t="s">
        <v>1524</v>
      </c>
      <c r="I301" s="7" t="s">
        <v>1649</v>
      </c>
      <c r="J301" s="5" t="s">
        <v>181</v>
      </c>
      <c r="K301" s="7" t="s">
        <v>1651</v>
      </c>
      <c r="L301" s="2"/>
      <c r="M301" s="2">
        <v>3000</v>
      </c>
      <c r="P301" s="21"/>
      <c r="Q301" s="22"/>
      <c r="R301" s="23"/>
      <c r="S301" s="2" t="s">
        <v>1598</v>
      </c>
      <c r="T301" s="2" t="s">
        <v>1653</v>
      </c>
    </row>
    <row r="302" spans="2:20" x14ac:dyDescent="0.25">
      <c r="B302" s="2" t="s">
        <v>628</v>
      </c>
      <c r="C302" s="13" t="s">
        <v>273</v>
      </c>
      <c r="D302" s="2" t="s">
        <v>287</v>
      </c>
      <c r="E302" s="6" t="s">
        <v>202</v>
      </c>
      <c r="G302" s="7" t="s">
        <v>203</v>
      </c>
      <c r="H302" s="4" t="s">
        <v>272</v>
      </c>
      <c r="I302" s="7" t="s">
        <v>216</v>
      </c>
      <c r="L302" s="2" t="s">
        <v>828</v>
      </c>
      <c r="M302" s="2">
        <v>2800</v>
      </c>
      <c r="O302" s="2" t="s">
        <v>197</v>
      </c>
      <c r="P302" s="21">
        <v>2</v>
      </c>
      <c r="Q302" s="22">
        <v>1</v>
      </c>
      <c r="R302" s="23"/>
    </row>
    <row r="303" spans="2:20" x14ac:dyDescent="0.25">
      <c r="B303" s="2" t="s">
        <v>628</v>
      </c>
      <c r="C303" s="13" t="s">
        <v>273</v>
      </c>
      <c r="D303" s="2" t="s">
        <v>286</v>
      </c>
      <c r="E303" s="6" t="s">
        <v>202</v>
      </c>
      <c r="G303" s="7" t="s">
        <v>203</v>
      </c>
      <c r="H303" s="5" t="s">
        <v>271</v>
      </c>
      <c r="I303" s="7" t="s">
        <v>206</v>
      </c>
      <c r="L303" s="2" t="s">
        <v>828</v>
      </c>
      <c r="M303" s="2">
        <v>2400</v>
      </c>
      <c r="O303" s="2" t="s">
        <v>197</v>
      </c>
      <c r="P303" s="21">
        <v>2</v>
      </c>
      <c r="Q303" s="22"/>
      <c r="R303" s="23"/>
      <c r="S303" s="2" t="s">
        <v>32</v>
      </c>
    </row>
    <row r="304" spans="2:20" x14ac:dyDescent="0.25">
      <c r="B304" s="2" t="s">
        <v>628</v>
      </c>
      <c r="C304" s="13" t="s">
        <v>273</v>
      </c>
      <c r="D304" s="2" t="s">
        <v>286</v>
      </c>
      <c r="E304" s="6" t="s">
        <v>202</v>
      </c>
      <c r="G304" s="7" t="s">
        <v>203</v>
      </c>
      <c r="H304" s="5" t="s">
        <v>188</v>
      </c>
      <c r="I304" s="7" t="s">
        <v>206</v>
      </c>
      <c r="L304" s="2" t="s">
        <v>828</v>
      </c>
      <c r="M304" s="2">
        <v>2000</v>
      </c>
      <c r="O304" s="2" t="s">
        <v>197</v>
      </c>
      <c r="P304" s="21">
        <v>2</v>
      </c>
      <c r="Q304" s="22"/>
      <c r="R304" s="23"/>
      <c r="S304" s="2" t="s">
        <v>32</v>
      </c>
    </row>
    <row r="305" spans="2:19" x14ac:dyDescent="0.25">
      <c r="B305" s="2" t="s">
        <v>628</v>
      </c>
      <c r="C305" s="13" t="s">
        <v>273</v>
      </c>
      <c r="D305" s="2" t="s">
        <v>285</v>
      </c>
      <c r="E305" s="6" t="s">
        <v>202</v>
      </c>
      <c r="G305" s="7" t="s">
        <v>203</v>
      </c>
      <c r="H305" s="5" t="s">
        <v>181</v>
      </c>
      <c r="I305" s="7" t="s">
        <v>206</v>
      </c>
      <c r="L305" s="2" t="s">
        <v>828</v>
      </c>
      <c r="M305" s="2">
        <v>3000</v>
      </c>
      <c r="P305" s="21"/>
      <c r="Q305" s="22"/>
      <c r="R305" s="23"/>
      <c r="S305" s="2" t="s">
        <v>211</v>
      </c>
    </row>
    <row r="306" spans="2:19" x14ac:dyDescent="0.25">
      <c r="B306" s="2" t="s">
        <v>628</v>
      </c>
      <c r="C306" s="13" t="s">
        <v>273</v>
      </c>
      <c r="D306" s="2" t="s">
        <v>284</v>
      </c>
      <c r="E306" s="6" t="s">
        <v>202</v>
      </c>
      <c r="G306" s="7" t="s">
        <v>203</v>
      </c>
      <c r="H306" s="5" t="s">
        <v>190</v>
      </c>
      <c r="I306" s="7" t="s">
        <v>206</v>
      </c>
      <c r="L306" s="2" t="s">
        <v>828</v>
      </c>
      <c r="M306" s="2">
        <v>3000</v>
      </c>
      <c r="P306" s="21"/>
      <c r="Q306" s="22"/>
      <c r="R306" s="23"/>
      <c r="S306" s="2" t="s">
        <v>211</v>
      </c>
    </row>
    <row r="307" spans="2:19" x14ac:dyDescent="0.25">
      <c r="B307" s="2" t="s">
        <v>628</v>
      </c>
      <c r="C307" s="13" t="s">
        <v>273</v>
      </c>
      <c r="D307" s="2" t="s">
        <v>283</v>
      </c>
      <c r="E307" s="6" t="s">
        <v>202</v>
      </c>
      <c r="G307" s="7" t="s">
        <v>203</v>
      </c>
      <c r="H307" s="4" t="s">
        <v>187</v>
      </c>
      <c r="I307" s="7" t="s">
        <v>206</v>
      </c>
      <c r="L307" s="2" t="s">
        <v>828</v>
      </c>
      <c r="M307" s="2">
        <v>3000</v>
      </c>
      <c r="O307" s="2" t="s">
        <v>201</v>
      </c>
      <c r="P307" s="21"/>
      <c r="Q307" s="22"/>
      <c r="R307" s="23"/>
      <c r="S307" s="2" t="s">
        <v>211</v>
      </c>
    </row>
    <row r="308" spans="2:19" x14ac:dyDescent="0.25">
      <c r="B308" s="2" t="s">
        <v>628</v>
      </c>
      <c r="C308" s="13" t="s">
        <v>273</v>
      </c>
      <c r="D308" s="2" t="s">
        <v>296</v>
      </c>
      <c r="E308" s="6" t="s">
        <v>202</v>
      </c>
      <c r="G308" s="7" t="s">
        <v>203</v>
      </c>
      <c r="H308" s="5" t="s">
        <v>205</v>
      </c>
      <c r="I308" s="7" t="s">
        <v>216</v>
      </c>
      <c r="L308" s="2" t="s">
        <v>828</v>
      </c>
      <c r="M308" s="2">
        <v>3000</v>
      </c>
      <c r="O308" s="2" t="s">
        <v>197</v>
      </c>
      <c r="P308" s="21">
        <v>2</v>
      </c>
      <c r="Q308" s="22">
        <v>1</v>
      </c>
      <c r="R308" s="23"/>
    </row>
    <row r="309" spans="2:19" x14ac:dyDescent="0.25">
      <c r="B309" s="2" t="s">
        <v>608</v>
      </c>
      <c r="C309" s="13" t="s">
        <v>273</v>
      </c>
      <c r="D309" s="2" t="s">
        <v>676</v>
      </c>
      <c r="E309" s="6" t="s">
        <v>202</v>
      </c>
      <c r="G309" s="7" t="s">
        <v>203</v>
      </c>
      <c r="H309" s="5" t="s">
        <v>282</v>
      </c>
      <c r="I309" s="7" t="s">
        <v>216</v>
      </c>
      <c r="L309" s="2" t="s">
        <v>828</v>
      </c>
      <c r="M309" s="2">
        <v>1000</v>
      </c>
      <c r="N309" s="2" t="s">
        <v>675</v>
      </c>
      <c r="O309" s="2" t="s">
        <v>197</v>
      </c>
      <c r="P309" s="21"/>
      <c r="Q309" s="22"/>
      <c r="R309" s="23"/>
      <c r="S309" s="2" t="s">
        <v>674</v>
      </c>
    </row>
    <row r="310" spans="2:19" x14ac:dyDescent="0.25">
      <c r="B310" s="2" t="s">
        <v>608</v>
      </c>
      <c r="C310" s="13" t="s">
        <v>273</v>
      </c>
      <c r="D310" s="2" t="s">
        <v>668</v>
      </c>
      <c r="E310" s="6" t="s">
        <v>202</v>
      </c>
      <c r="G310" s="7" t="s">
        <v>203</v>
      </c>
      <c r="H310" s="5" t="s">
        <v>269</v>
      </c>
      <c r="I310" s="7" t="s">
        <v>206</v>
      </c>
      <c r="L310" s="2" t="s">
        <v>828</v>
      </c>
      <c r="M310" s="2">
        <v>1000</v>
      </c>
      <c r="N310" s="2" t="s">
        <v>669</v>
      </c>
      <c r="P310" s="21"/>
      <c r="Q310" s="22"/>
      <c r="R310" s="23"/>
      <c r="S310" s="2" t="s">
        <v>44</v>
      </c>
    </row>
    <row r="311" spans="2:19" x14ac:dyDescent="0.25">
      <c r="B311" s="2" t="s">
        <v>608</v>
      </c>
      <c r="C311" s="13" t="s">
        <v>273</v>
      </c>
      <c r="D311" s="2" t="s">
        <v>670</v>
      </c>
      <c r="E311" s="6" t="s">
        <v>202</v>
      </c>
      <c r="G311" s="7" t="s">
        <v>203</v>
      </c>
      <c r="H311" s="4" t="s">
        <v>272</v>
      </c>
      <c r="I311" s="7" t="s">
        <v>206</v>
      </c>
      <c r="L311" s="2" t="s">
        <v>828</v>
      </c>
      <c r="M311" s="2">
        <v>1000</v>
      </c>
      <c r="N311" s="2" t="s">
        <v>669</v>
      </c>
      <c r="P311" s="21"/>
      <c r="Q311" s="22"/>
      <c r="R311" s="23"/>
      <c r="S311" s="2" t="s">
        <v>44</v>
      </c>
    </row>
    <row r="312" spans="2:19" x14ac:dyDescent="0.25">
      <c r="B312" s="2" t="s">
        <v>608</v>
      </c>
      <c r="C312" s="13" t="s">
        <v>273</v>
      </c>
      <c r="D312" s="2" t="s">
        <v>677</v>
      </c>
      <c r="E312" s="6" t="s">
        <v>202</v>
      </c>
      <c r="G312" s="7" t="s">
        <v>203</v>
      </c>
      <c r="H312" s="5" t="s">
        <v>224</v>
      </c>
      <c r="I312" s="7" t="s">
        <v>206</v>
      </c>
      <c r="L312" s="2" t="s">
        <v>828</v>
      </c>
      <c r="M312" s="2">
        <v>1000</v>
      </c>
      <c r="N312" s="2" t="s">
        <v>675</v>
      </c>
      <c r="O312" s="2" t="s">
        <v>197</v>
      </c>
      <c r="P312" s="21"/>
      <c r="Q312" s="22"/>
      <c r="R312" s="23"/>
      <c r="S312" s="2" t="s">
        <v>674</v>
      </c>
    </row>
    <row r="313" spans="2:19" x14ac:dyDescent="0.25">
      <c r="B313" s="2" t="s">
        <v>608</v>
      </c>
      <c r="C313" s="13" t="s">
        <v>273</v>
      </c>
      <c r="D313" s="2" t="s">
        <v>671</v>
      </c>
      <c r="E313" s="6" t="s">
        <v>202</v>
      </c>
      <c r="G313" s="7" t="s">
        <v>203</v>
      </c>
      <c r="H313" s="5" t="s">
        <v>188</v>
      </c>
      <c r="I313" s="7" t="s">
        <v>206</v>
      </c>
      <c r="L313" s="2" t="s">
        <v>828</v>
      </c>
      <c r="M313" s="2">
        <v>1000</v>
      </c>
      <c r="N313" s="2" t="s">
        <v>673</v>
      </c>
      <c r="O313" s="2" t="s">
        <v>197</v>
      </c>
      <c r="P313" s="21"/>
      <c r="Q313" s="22"/>
      <c r="R313" s="23"/>
      <c r="S313" s="2" t="s">
        <v>674</v>
      </c>
    </row>
    <row r="314" spans="2:19" x14ac:dyDescent="0.25">
      <c r="B314" s="2" t="s">
        <v>628</v>
      </c>
      <c r="C314" s="13" t="s">
        <v>273</v>
      </c>
      <c r="D314" s="2" t="s">
        <v>295</v>
      </c>
      <c r="E314" s="6" t="s">
        <v>202</v>
      </c>
      <c r="G314" s="7" t="s">
        <v>203</v>
      </c>
      <c r="H314" s="4" t="s">
        <v>236</v>
      </c>
      <c r="I314" s="7" t="s">
        <v>216</v>
      </c>
      <c r="L314" s="2" t="s">
        <v>828</v>
      </c>
      <c r="M314" s="2">
        <v>3000</v>
      </c>
      <c r="O314" s="2" t="s">
        <v>197</v>
      </c>
      <c r="P314" s="21">
        <v>2</v>
      </c>
      <c r="Q314" s="22"/>
      <c r="R314" s="23"/>
      <c r="S314" s="2" t="s">
        <v>44</v>
      </c>
    </row>
    <row r="315" spans="2:19" x14ac:dyDescent="0.25">
      <c r="B315" s="2" t="s">
        <v>1346</v>
      </c>
      <c r="C315" s="13" t="s">
        <v>273</v>
      </c>
      <c r="D315" s="2" t="s">
        <v>1523</v>
      </c>
      <c r="E315" s="6" t="s">
        <v>202</v>
      </c>
      <c r="F315" s="6" t="s">
        <v>178</v>
      </c>
      <c r="G315" s="7" t="s">
        <v>203</v>
      </c>
      <c r="H315" s="19" t="s">
        <v>1524</v>
      </c>
      <c r="I315" s="7" t="s">
        <v>216</v>
      </c>
      <c r="L315" s="2"/>
      <c r="M315" s="2">
        <v>3600</v>
      </c>
      <c r="O315" s="2" t="s">
        <v>197</v>
      </c>
      <c r="P315" s="21"/>
      <c r="Q315" s="22"/>
      <c r="R315" s="23"/>
      <c r="S315" s="2" t="s">
        <v>24</v>
      </c>
    </row>
    <row r="316" spans="2:19" x14ac:dyDescent="0.25">
      <c r="B316" s="2" t="s">
        <v>628</v>
      </c>
      <c r="C316" s="13" t="s">
        <v>273</v>
      </c>
      <c r="D316" s="2" t="s">
        <v>288</v>
      </c>
      <c r="E316" s="6" t="s">
        <v>202</v>
      </c>
      <c r="F316" s="6" t="s">
        <v>178</v>
      </c>
      <c r="G316" s="7" t="s">
        <v>203</v>
      </c>
      <c r="H316" s="5" t="s">
        <v>282</v>
      </c>
      <c r="I316" s="7" t="s">
        <v>206</v>
      </c>
      <c r="L316" s="2" t="s">
        <v>828</v>
      </c>
      <c r="M316" s="2">
        <v>2800</v>
      </c>
      <c r="O316" s="2" t="s">
        <v>895</v>
      </c>
      <c r="P316" s="21">
        <v>2</v>
      </c>
      <c r="Q316" s="22"/>
      <c r="R316" s="23"/>
    </row>
    <row r="317" spans="2:19" x14ac:dyDescent="0.25">
      <c r="B317" s="2" t="s">
        <v>628</v>
      </c>
      <c r="C317" s="13" t="s">
        <v>273</v>
      </c>
      <c r="D317" s="2" t="s">
        <v>288</v>
      </c>
      <c r="E317" s="6" t="s">
        <v>202</v>
      </c>
      <c r="F317" s="6" t="s">
        <v>178</v>
      </c>
      <c r="G317" s="7" t="s">
        <v>203</v>
      </c>
      <c r="H317" s="5" t="s">
        <v>226</v>
      </c>
      <c r="I317" s="7" t="s">
        <v>206</v>
      </c>
      <c r="L317" s="2" t="s">
        <v>828</v>
      </c>
      <c r="M317" s="2">
        <v>2800</v>
      </c>
      <c r="O317" s="2" t="s">
        <v>895</v>
      </c>
      <c r="P317" s="21">
        <v>2</v>
      </c>
      <c r="Q317" s="22"/>
      <c r="R317" s="23"/>
    </row>
    <row r="318" spans="2:19" ht="22.5" x14ac:dyDescent="0.25">
      <c r="B318" s="2" t="s">
        <v>730</v>
      </c>
      <c r="C318" s="13" t="s">
        <v>273</v>
      </c>
      <c r="D318" s="2" t="s">
        <v>1702</v>
      </c>
      <c r="E318" s="6" t="s">
        <v>202</v>
      </c>
      <c r="F318" s="8" t="s">
        <v>731</v>
      </c>
      <c r="G318" s="7" t="s">
        <v>732</v>
      </c>
      <c r="H318" s="8" t="s">
        <v>800</v>
      </c>
      <c r="I318" s="7" t="s">
        <v>767</v>
      </c>
      <c r="L318" s="2" t="s">
        <v>828</v>
      </c>
      <c r="M318" s="2" t="s">
        <v>737</v>
      </c>
      <c r="P318" s="21"/>
      <c r="Q318" s="22"/>
      <c r="R318" s="23"/>
      <c r="S318" s="2" t="s">
        <v>738</v>
      </c>
    </row>
    <row r="319" spans="2:19" ht="22.5" x14ac:dyDescent="0.25">
      <c r="B319" s="2" t="s">
        <v>730</v>
      </c>
      <c r="C319" s="13" t="s">
        <v>273</v>
      </c>
      <c r="D319" s="2" t="s">
        <v>1702</v>
      </c>
      <c r="E319" s="6" t="s">
        <v>202</v>
      </c>
      <c r="F319" s="8" t="s">
        <v>731</v>
      </c>
      <c r="G319" s="7" t="s">
        <v>732</v>
      </c>
      <c r="H319" s="8" t="s">
        <v>800</v>
      </c>
      <c r="I319" s="7" t="s">
        <v>767</v>
      </c>
      <c r="L319" s="2" t="s">
        <v>828</v>
      </c>
      <c r="M319" s="2" t="s">
        <v>737</v>
      </c>
      <c r="P319" s="21"/>
      <c r="Q319" s="22"/>
      <c r="R319" s="23"/>
      <c r="S319" s="2" t="s">
        <v>738</v>
      </c>
    </row>
    <row r="320" spans="2:19" ht="22.5" x14ac:dyDescent="0.25">
      <c r="B320" s="2" t="s">
        <v>730</v>
      </c>
      <c r="C320" s="13" t="s">
        <v>273</v>
      </c>
      <c r="D320" s="2" t="s">
        <v>1702</v>
      </c>
      <c r="E320" s="6" t="s">
        <v>202</v>
      </c>
      <c r="F320" s="8" t="s">
        <v>731</v>
      </c>
      <c r="G320" s="7" t="s">
        <v>732</v>
      </c>
      <c r="H320" s="8" t="s">
        <v>800</v>
      </c>
      <c r="I320" s="7" t="s">
        <v>767</v>
      </c>
      <c r="L320" s="2" t="s">
        <v>828</v>
      </c>
      <c r="M320" s="2" t="s">
        <v>737</v>
      </c>
      <c r="P320" s="21"/>
      <c r="Q320" s="22"/>
      <c r="R320" s="23"/>
      <c r="S320" s="2" t="s">
        <v>738</v>
      </c>
    </row>
    <row r="321" spans="2:19" ht="22.5" x14ac:dyDescent="0.25">
      <c r="B321" s="2" t="s">
        <v>730</v>
      </c>
      <c r="C321" s="13" t="s">
        <v>273</v>
      </c>
      <c r="D321" s="2" t="s">
        <v>1702</v>
      </c>
      <c r="E321" s="6" t="s">
        <v>202</v>
      </c>
      <c r="F321" s="8" t="s">
        <v>731</v>
      </c>
      <c r="G321" s="7" t="s">
        <v>732</v>
      </c>
      <c r="H321" s="8" t="s">
        <v>800</v>
      </c>
      <c r="I321" s="7" t="s">
        <v>767</v>
      </c>
      <c r="L321" s="2" t="s">
        <v>828</v>
      </c>
      <c r="M321" s="2" t="s">
        <v>737</v>
      </c>
      <c r="P321" s="21"/>
      <c r="Q321" s="22"/>
      <c r="R321" s="23"/>
      <c r="S321" s="2" t="s">
        <v>738</v>
      </c>
    </row>
    <row r="322" spans="2:19" ht="22.5" x14ac:dyDescent="0.25">
      <c r="B322" s="2" t="s">
        <v>730</v>
      </c>
      <c r="C322" s="13" t="s">
        <v>273</v>
      </c>
      <c r="D322" s="2" t="s">
        <v>1702</v>
      </c>
      <c r="E322" s="6" t="s">
        <v>202</v>
      </c>
      <c r="F322" s="8" t="s">
        <v>731</v>
      </c>
      <c r="G322" s="7" t="s">
        <v>732</v>
      </c>
      <c r="H322" s="8" t="s">
        <v>800</v>
      </c>
      <c r="I322" s="7" t="s">
        <v>767</v>
      </c>
      <c r="L322" s="2" t="s">
        <v>828</v>
      </c>
      <c r="M322" s="2" t="s">
        <v>737</v>
      </c>
      <c r="P322" s="21"/>
      <c r="Q322" s="22"/>
      <c r="R322" s="23"/>
      <c r="S322" s="2" t="s">
        <v>738</v>
      </c>
    </row>
    <row r="323" spans="2:19" x14ac:dyDescent="0.25">
      <c r="B323" s="2" t="s">
        <v>833</v>
      </c>
      <c r="C323" s="13" t="s">
        <v>273</v>
      </c>
      <c r="D323" s="2" t="s">
        <v>914</v>
      </c>
      <c r="E323" s="6" t="s">
        <v>202</v>
      </c>
      <c r="G323" s="7" t="s">
        <v>229</v>
      </c>
      <c r="H323" s="19" t="s">
        <v>877</v>
      </c>
      <c r="I323" s="7" t="s">
        <v>878</v>
      </c>
      <c r="J323" s="5" t="s">
        <v>189</v>
      </c>
      <c r="K323" s="7" t="s">
        <v>884</v>
      </c>
      <c r="L323" s="7">
        <v>6</v>
      </c>
      <c r="M323" s="2">
        <v>2800</v>
      </c>
      <c r="P323" s="21"/>
      <c r="Q323" s="22"/>
      <c r="R323" s="23"/>
      <c r="S323" s="2" t="s">
        <v>878</v>
      </c>
    </row>
    <row r="324" spans="2:19" x14ac:dyDescent="0.25">
      <c r="B324" s="2" t="s">
        <v>628</v>
      </c>
      <c r="C324" s="13" t="s">
        <v>273</v>
      </c>
      <c r="D324" s="2" t="s">
        <v>281</v>
      </c>
      <c r="E324" s="6" t="s">
        <v>202</v>
      </c>
      <c r="G324" s="7" t="s">
        <v>229</v>
      </c>
      <c r="H324" s="5" t="s">
        <v>208</v>
      </c>
      <c r="I324" s="7" t="s">
        <v>724</v>
      </c>
      <c r="J324" s="5" t="s">
        <v>189</v>
      </c>
      <c r="K324" s="7" t="s">
        <v>715</v>
      </c>
      <c r="L324" s="7">
        <v>7</v>
      </c>
      <c r="M324" s="2">
        <v>2400</v>
      </c>
      <c r="P324" s="21">
        <v>2</v>
      </c>
      <c r="Q324" s="22"/>
      <c r="R324" s="23"/>
    </row>
    <row r="325" spans="2:19" x14ac:dyDescent="0.25">
      <c r="B325" s="2" t="s">
        <v>628</v>
      </c>
      <c r="C325" s="13" t="s">
        <v>273</v>
      </c>
      <c r="D325" s="2" t="s">
        <v>281</v>
      </c>
      <c r="E325" s="6" t="s">
        <v>202</v>
      </c>
      <c r="G325" s="7" t="s">
        <v>229</v>
      </c>
      <c r="H325" s="5" t="s">
        <v>208</v>
      </c>
      <c r="I325" s="7" t="s">
        <v>724</v>
      </c>
      <c r="J325" s="5" t="s">
        <v>188</v>
      </c>
      <c r="K325" s="7" t="s">
        <v>715</v>
      </c>
      <c r="L325" s="7">
        <v>11</v>
      </c>
      <c r="M325" s="2">
        <v>2600</v>
      </c>
      <c r="P325" s="21">
        <v>2</v>
      </c>
      <c r="Q325" s="22"/>
      <c r="R325" s="23"/>
    </row>
    <row r="326" spans="2:19" x14ac:dyDescent="0.25">
      <c r="B326" s="2" t="s">
        <v>833</v>
      </c>
      <c r="C326" s="13" t="s">
        <v>273</v>
      </c>
      <c r="D326" s="2" t="s">
        <v>918</v>
      </c>
      <c r="E326" s="6" t="s">
        <v>202</v>
      </c>
      <c r="G326" s="7" t="s">
        <v>229</v>
      </c>
      <c r="H326" s="19" t="s">
        <v>919</v>
      </c>
      <c r="I326" s="7" t="s">
        <v>728</v>
      </c>
      <c r="J326" s="5" t="s">
        <v>189</v>
      </c>
      <c r="K326" s="7" t="s">
        <v>916</v>
      </c>
      <c r="L326" s="7">
        <v>7</v>
      </c>
      <c r="M326" s="2">
        <v>3000</v>
      </c>
      <c r="O326" s="2" t="s">
        <v>197</v>
      </c>
      <c r="P326" s="21"/>
      <c r="Q326" s="22"/>
      <c r="R326" s="23"/>
      <c r="S326" s="2" t="s">
        <v>917</v>
      </c>
    </row>
    <row r="327" spans="2:19" x14ac:dyDescent="0.25">
      <c r="B327" s="2" t="s">
        <v>1346</v>
      </c>
      <c r="C327" s="13" t="s">
        <v>273</v>
      </c>
      <c r="D327" s="2" t="s">
        <v>1525</v>
      </c>
      <c r="E327" s="6" t="s">
        <v>202</v>
      </c>
      <c r="G327" s="7" t="s">
        <v>229</v>
      </c>
      <c r="H327" s="5" t="s">
        <v>189</v>
      </c>
      <c r="I327" s="7" t="s">
        <v>729</v>
      </c>
      <c r="J327" s="19" t="s">
        <v>1526</v>
      </c>
      <c r="K327" s="7" t="s">
        <v>728</v>
      </c>
      <c r="L327" s="2"/>
      <c r="M327" s="2">
        <v>2800</v>
      </c>
      <c r="O327" s="2" t="s">
        <v>221</v>
      </c>
      <c r="P327" s="21"/>
      <c r="Q327" s="22"/>
      <c r="R327" s="23"/>
      <c r="S327" s="2" t="s">
        <v>887</v>
      </c>
    </row>
    <row r="328" spans="2:19" x14ac:dyDescent="0.25">
      <c r="B328" s="2" t="s">
        <v>833</v>
      </c>
      <c r="C328" s="13" t="s">
        <v>273</v>
      </c>
      <c r="D328" s="2" t="s">
        <v>915</v>
      </c>
      <c r="E328" s="6" t="s">
        <v>202</v>
      </c>
      <c r="G328" s="7" t="s">
        <v>229</v>
      </c>
      <c r="H328" s="19" t="s">
        <v>876</v>
      </c>
      <c r="I328" s="7" t="s">
        <v>728</v>
      </c>
      <c r="J328" s="5" t="s">
        <v>189</v>
      </c>
      <c r="K328" s="7" t="s">
        <v>916</v>
      </c>
      <c r="L328" s="7">
        <v>7</v>
      </c>
      <c r="M328" s="2">
        <v>3000</v>
      </c>
      <c r="O328" s="2" t="s">
        <v>197</v>
      </c>
      <c r="P328" s="21"/>
      <c r="Q328" s="22"/>
      <c r="R328" s="23"/>
      <c r="S328" s="2" t="s">
        <v>917</v>
      </c>
    </row>
    <row r="329" spans="2:19" x14ac:dyDescent="0.25">
      <c r="B329" s="2" t="s">
        <v>628</v>
      </c>
      <c r="C329" s="13" t="s">
        <v>273</v>
      </c>
      <c r="D329" s="2" t="s">
        <v>280</v>
      </c>
      <c r="E329" s="6" t="s">
        <v>202</v>
      </c>
      <c r="G329" s="7" t="s">
        <v>229</v>
      </c>
      <c r="H329" s="5" t="s">
        <v>181</v>
      </c>
      <c r="I329" s="7" t="s">
        <v>715</v>
      </c>
      <c r="J329" s="5" t="s">
        <v>196</v>
      </c>
      <c r="K329" s="7" t="s">
        <v>724</v>
      </c>
      <c r="L329" s="7">
        <v>11</v>
      </c>
      <c r="M329" s="2">
        <v>3000</v>
      </c>
      <c r="P329" s="21">
        <v>2</v>
      </c>
      <c r="Q329" s="22"/>
      <c r="R329" s="23"/>
    </row>
    <row r="330" spans="2:19" x14ac:dyDescent="0.25">
      <c r="B330" s="2" t="s">
        <v>628</v>
      </c>
      <c r="C330" s="13" t="s">
        <v>273</v>
      </c>
      <c r="D330" s="2" t="s">
        <v>280</v>
      </c>
      <c r="E330" s="6" t="s">
        <v>202</v>
      </c>
      <c r="G330" s="7" t="s">
        <v>229</v>
      </c>
      <c r="H330" s="5" t="s">
        <v>274</v>
      </c>
      <c r="I330" s="7" t="s">
        <v>715</v>
      </c>
      <c r="J330" s="4" t="s">
        <v>180</v>
      </c>
      <c r="K330" s="7" t="s">
        <v>724</v>
      </c>
      <c r="L330" s="7">
        <v>5</v>
      </c>
      <c r="M330" s="2">
        <v>2200</v>
      </c>
      <c r="O330" s="2" t="s">
        <v>201</v>
      </c>
      <c r="P330" s="21">
        <v>2</v>
      </c>
      <c r="Q330" s="22"/>
      <c r="R330" s="23"/>
    </row>
    <row r="331" spans="2:19" x14ac:dyDescent="0.25">
      <c r="B331" s="2" t="s">
        <v>628</v>
      </c>
      <c r="C331" s="13" t="s">
        <v>273</v>
      </c>
      <c r="D331" s="2" t="s">
        <v>280</v>
      </c>
      <c r="E331" s="6" t="s">
        <v>202</v>
      </c>
      <c r="G331" s="7" t="s">
        <v>229</v>
      </c>
      <c r="H331" s="5" t="s">
        <v>231</v>
      </c>
      <c r="I331" s="7" t="s">
        <v>715</v>
      </c>
      <c r="J331" s="4" t="s">
        <v>242</v>
      </c>
      <c r="K331" s="7" t="s">
        <v>724</v>
      </c>
      <c r="L331" s="7">
        <v>3</v>
      </c>
      <c r="M331" s="2">
        <v>2600</v>
      </c>
      <c r="O331" s="2" t="s">
        <v>201</v>
      </c>
      <c r="P331" s="21">
        <v>2</v>
      </c>
      <c r="Q331" s="22"/>
      <c r="R331" s="23"/>
    </row>
    <row r="332" spans="2:19" x14ac:dyDescent="0.25">
      <c r="B332" s="2" t="s">
        <v>628</v>
      </c>
      <c r="C332" s="13" t="s">
        <v>273</v>
      </c>
      <c r="D332" s="2" t="s">
        <v>280</v>
      </c>
      <c r="E332" s="6" t="s">
        <v>202</v>
      </c>
      <c r="G332" s="7" t="s">
        <v>229</v>
      </c>
      <c r="H332" s="5" t="s">
        <v>189</v>
      </c>
      <c r="I332" s="7" t="s">
        <v>715</v>
      </c>
      <c r="J332" s="5" t="s">
        <v>208</v>
      </c>
      <c r="K332" s="7" t="s">
        <v>724</v>
      </c>
      <c r="L332" s="7">
        <v>7</v>
      </c>
      <c r="M332" s="2">
        <v>2400</v>
      </c>
      <c r="P332" s="21">
        <v>2</v>
      </c>
      <c r="Q332" s="22"/>
      <c r="R332" s="23"/>
    </row>
    <row r="333" spans="2:19" x14ac:dyDescent="0.25">
      <c r="B333" s="2" t="s">
        <v>833</v>
      </c>
      <c r="C333" s="13" t="s">
        <v>273</v>
      </c>
      <c r="D333" s="2" t="s">
        <v>920</v>
      </c>
      <c r="E333" s="6" t="s">
        <v>202</v>
      </c>
      <c r="F333" s="6" t="s">
        <v>178</v>
      </c>
      <c r="G333" s="7" t="s">
        <v>32</v>
      </c>
      <c r="H333" s="19" t="s">
        <v>921</v>
      </c>
      <c r="I333" s="7" t="s">
        <v>922</v>
      </c>
      <c r="J333" s="5" t="s">
        <v>189</v>
      </c>
      <c r="K333" s="7" t="s">
        <v>923</v>
      </c>
      <c r="L333" s="7">
        <v>8</v>
      </c>
      <c r="M333" s="2">
        <v>3400</v>
      </c>
      <c r="O333" s="2" t="s">
        <v>197</v>
      </c>
      <c r="P333" s="21"/>
      <c r="Q333" s="22"/>
      <c r="R333" s="23"/>
      <c r="S333" s="2" t="s">
        <v>917</v>
      </c>
    </row>
    <row r="334" spans="2:19" x14ac:dyDescent="0.25">
      <c r="B334" s="2" t="s">
        <v>628</v>
      </c>
      <c r="C334" s="13" t="s">
        <v>273</v>
      </c>
      <c r="D334" s="2" t="s">
        <v>279</v>
      </c>
      <c r="E334" s="3" t="s">
        <v>178</v>
      </c>
      <c r="G334" s="7" t="s">
        <v>179</v>
      </c>
      <c r="H334" s="5" t="s">
        <v>219</v>
      </c>
      <c r="I334" s="7" t="s">
        <v>243</v>
      </c>
      <c r="J334" s="4" t="s">
        <v>252</v>
      </c>
      <c r="K334" s="7" t="s">
        <v>243</v>
      </c>
      <c r="L334" s="7">
        <v>5</v>
      </c>
      <c r="M334" s="2">
        <v>1800</v>
      </c>
      <c r="O334" s="2" t="s">
        <v>201</v>
      </c>
      <c r="P334" s="21">
        <v>2</v>
      </c>
      <c r="Q334" s="22"/>
      <c r="R334" s="23"/>
    </row>
    <row r="335" spans="2:19" x14ac:dyDescent="0.25">
      <c r="B335" s="2" t="s">
        <v>628</v>
      </c>
      <c r="C335" s="13" t="s">
        <v>273</v>
      </c>
      <c r="D335" s="2" t="s">
        <v>279</v>
      </c>
      <c r="E335" s="3" t="s">
        <v>178</v>
      </c>
      <c r="G335" s="7" t="s">
        <v>179</v>
      </c>
      <c r="H335" s="5" t="s">
        <v>189</v>
      </c>
      <c r="I335" s="7" t="s">
        <v>243</v>
      </c>
      <c r="J335" s="4" t="s">
        <v>199</v>
      </c>
      <c r="K335" s="7" t="s">
        <v>243</v>
      </c>
      <c r="L335" s="7">
        <v>4</v>
      </c>
      <c r="M335" s="2">
        <v>1600</v>
      </c>
      <c r="O335" s="2" t="s">
        <v>201</v>
      </c>
      <c r="P335" s="21">
        <v>2</v>
      </c>
      <c r="Q335" s="22"/>
      <c r="R335" s="23"/>
    </row>
    <row r="336" spans="2:19" x14ac:dyDescent="0.25">
      <c r="B336" s="2" t="s">
        <v>628</v>
      </c>
      <c r="C336" s="13" t="s">
        <v>273</v>
      </c>
      <c r="D336" s="2" t="s">
        <v>294</v>
      </c>
      <c r="E336" s="3" t="s">
        <v>178</v>
      </c>
      <c r="G336" s="7" t="s">
        <v>179</v>
      </c>
      <c r="H336" s="5" t="s">
        <v>263</v>
      </c>
      <c r="I336" s="7" t="s">
        <v>182</v>
      </c>
      <c r="J336" s="5" t="s">
        <v>186</v>
      </c>
      <c r="K336" s="7" t="s">
        <v>182</v>
      </c>
      <c r="L336" s="7">
        <v>9</v>
      </c>
      <c r="M336" s="2">
        <v>1500</v>
      </c>
      <c r="P336" s="21">
        <v>2</v>
      </c>
      <c r="Q336" s="22"/>
      <c r="R336" s="23"/>
    </row>
    <row r="337" spans="2:19" x14ac:dyDescent="0.25">
      <c r="B337" s="2" t="s">
        <v>628</v>
      </c>
      <c r="C337" s="13" t="s">
        <v>273</v>
      </c>
      <c r="D337" s="2" t="s">
        <v>294</v>
      </c>
      <c r="E337" s="3" t="s">
        <v>178</v>
      </c>
      <c r="G337" s="7" t="s">
        <v>179</v>
      </c>
      <c r="H337" s="5" t="s">
        <v>188</v>
      </c>
      <c r="I337" s="7" t="s">
        <v>182</v>
      </c>
      <c r="J337" s="5" t="s">
        <v>186</v>
      </c>
      <c r="K337" s="7" t="s">
        <v>182</v>
      </c>
      <c r="L337" s="7">
        <v>12</v>
      </c>
      <c r="M337" s="2">
        <v>1500</v>
      </c>
      <c r="P337" s="21">
        <v>2</v>
      </c>
      <c r="Q337" s="22"/>
      <c r="R337" s="23"/>
    </row>
    <row r="338" spans="2:19" x14ac:dyDescent="0.25">
      <c r="B338" s="2" t="s">
        <v>628</v>
      </c>
      <c r="C338" s="13" t="s">
        <v>273</v>
      </c>
      <c r="D338" s="2" t="s">
        <v>276</v>
      </c>
      <c r="E338" s="3" t="s">
        <v>178</v>
      </c>
      <c r="G338" s="7" t="s">
        <v>179</v>
      </c>
      <c r="H338" s="5" t="s">
        <v>186</v>
      </c>
      <c r="I338" s="7" t="s">
        <v>277</v>
      </c>
      <c r="J338" s="5" t="s">
        <v>189</v>
      </c>
      <c r="K338" s="7" t="s">
        <v>277</v>
      </c>
      <c r="L338" s="7">
        <v>9</v>
      </c>
      <c r="M338" s="2">
        <v>1600</v>
      </c>
      <c r="P338" s="21">
        <v>2</v>
      </c>
      <c r="Q338" s="22"/>
      <c r="R338" s="23">
        <v>1</v>
      </c>
    </row>
    <row r="339" spans="2:19" x14ac:dyDescent="0.25">
      <c r="B339" s="2" t="s">
        <v>628</v>
      </c>
      <c r="C339" s="13" t="s">
        <v>273</v>
      </c>
      <c r="D339" s="2" t="s">
        <v>276</v>
      </c>
      <c r="E339" s="3" t="s">
        <v>178</v>
      </c>
      <c r="G339" s="7" t="s">
        <v>179</v>
      </c>
      <c r="H339" s="5" t="s">
        <v>186</v>
      </c>
      <c r="I339" s="7" t="s">
        <v>277</v>
      </c>
      <c r="J339" s="5" t="s">
        <v>278</v>
      </c>
      <c r="K339" s="7" t="s">
        <v>277</v>
      </c>
      <c r="L339" s="7">
        <v>10</v>
      </c>
      <c r="M339" s="2">
        <v>1800</v>
      </c>
      <c r="P339" s="21">
        <v>2</v>
      </c>
      <c r="Q339" s="22"/>
      <c r="R339" s="23">
        <v>1</v>
      </c>
    </row>
    <row r="340" spans="2:19" x14ac:dyDescent="0.25">
      <c r="B340" s="2" t="s">
        <v>628</v>
      </c>
      <c r="C340" s="13" t="s">
        <v>273</v>
      </c>
      <c r="D340" s="2" t="s">
        <v>276</v>
      </c>
      <c r="E340" s="3" t="s">
        <v>178</v>
      </c>
      <c r="G340" s="7" t="s">
        <v>179</v>
      </c>
      <c r="H340" s="5" t="s">
        <v>186</v>
      </c>
      <c r="I340" s="7" t="s">
        <v>277</v>
      </c>
      <c r="J340" s="5" t="s">
        <v>239</v>
      </c>
      <c r="K340" s="7" t="s">
        <v>277</v>
      </c>
      <c r="L340" s="7">
        <v>11</v>
      </c>
      <c r="M340" s="2">
        <v>1600</v>
      </c>
      <c r="P340" s="21">
        <v>2</v>
      </c>
      <c r="Q340" s="22"/>
      <c r="R340" s="23">
        <v>1</v>
      </c>
    </row>
    <row r="341" spans="2:19" x14ac:dyDescent="0.25">
      <c r="B341" s="2" t="s">
        <v>833</v>
      </c>
      <c r="C341" s="13" t="s">
        <v>273</v>
      </c>
      <c r="D341" s="2" t="s">
        <v>1338</v>
      </c>
      <c r="E341" s="3" t="s">
        <v>178</v>
      </c>
      <c r="G341" s="7" t="s">
        <v>179</v>
      </c>
      <c r="H341" s="5" t="s">
        <v>186</v>
      </c>
      <c r="I341" s="7" t="s">
        <v>277</v>
      </c>
      <c r="J341" s="5" t="s">
        <v>885</v>
      </c>
      <c r="K341" s="7" t="s">
        <v>277</v>
      </c>
      <c r="L341" s="7">
        <v>10</v>
      </c>
      <c r="M341" s="2">
        <v>2800</v>
      </c>
      <c r="P341" s="21"/>
      <c r="Q341" s="22"/>
      <c r="R341" s="23"/>
      <c r="S341" s="2" t="s">
        <v>887</v>
      </c>
    </row>
    <row r="342" spans="2:19" x14ac:dyDescent="0.25">
      <c r="B342" s="2" t="s">
        <v>1346</v>
      </c>
      <c r="C342" s="13" t="s">
        <v>273</v>
      </c>
      <c r="D342" s="2" t="s">
        <v>1520</v>
      </c>
      <c r="E342" s="3" t="s">
        <v>178</v>
      </c>
      <c r="G342" s="7" t="s">
        <v>179</v>
      </c>
      <c r="H342" s="5" t="s">
        <v>219</v>
      </c>
      <c r="I342" s="7" t="s">
        <v>247</v>
      </c>
      <c r="J342" s="19" t="s">
        <v>1521</v>
      </c>
      <c r="K342" s="7" t="s">
        <v>247</v>
      </c>
      <c r="L342" s="2"/>
      <c r="M342" s="2">
        <v>2200</v>
      </c>
      <c r="O342" s="2" t="s">
        <v>895</v>
      </c>
      <c r="P342" s="21"/>
      <c r="Q342" s="22"/>
      <c r="R342" s="23"/>
      <c r="S342" s="2" t="s">
        <v>1522</v>
      </c>
    </row>
    <row r="343" spans="2:19" x14ac:dyDescent="0.25">
      <c r="B343" s="2" t="s">
        <v>1346</v>
      </c>
      <c r="C343" s="13" t="s">
        <v>273</v>
      </c>
      <c r="D343" s="2" t="s">
        <v>1527</v>
      </c>
      <c r="E343" s="3" t="s">
        <v>178</v>
      </c>
      <c r="G343" s="7" t="s">
        <v>179</v>
      </c>
      <c r="H343" s="5" t="s">
        <v>188</v>
      </c>
      <c r="I343" s="7" t="s">
        <v>247</v>
      </c>
      <c r="J343" s="19" t="s">
        <v>1529</v>
      </c>
      <c r="L343" s="2"/>
      <c r="M343" s="2">
        <v>2200</v>
      </c>
      <c r="O343" s="2" t="s">
        <v>895</v>
      </c>
      <c r="P343" s="21"/>
      <c r="Q343" s="22"/>
      <c r="R343" s="23"/>
      <c r="S343" s="2" t="s">
        <v>1522</v>
      </c>
    </row>
    <row r="344" spans="2:19" x14ac:dyDescent="0.25">
      <c r="B344" s="2" t="s">
        <v>1346</v>
      </c>
      <c r="C344" s="13" t="s">
        <v>273</v>
      </c>
      <c r="D344" s="2" t="s">
        <v>1528</v>
      </c>
      <c r="E344" s="3" t="s">
        <v>178</v>
      </c>
      <c r="G344" s="7" t="s">
        <v>179</v>
      </c>
      <c r="H344" s="5" t="s">
        <v>200</v>
      </c>
      <c r="I344" s="7" t="s">
        <v>247</v>
      </c>
      <c r="J344" s="19" t="s">
        <v>1530</v>
      </c>
      <c r="L344" s="2"/>
      <c r="M344" s="2">
        <v>2200</v>
      </c>
      <c r="O344" s="2" t="s">
        <v>895</v>
      </c>
      <c r="P344" s="21"/>
      <c r="Q344" s="22"/>
      <c r="R344" s="23"/>
      <c r="S344" s="2" t="s">
        <v>1522</v>
      </c>
    </row>
    <row r="345" spans="2:19" x14ac:dyDescent="0.25">
      <c r="B345" s="2" t="s">
        <v>628</v>
      </c>
      <c r="C345" s="13" t="s">
        <v>273</v>
      </c>
      <c r="D345" s="2" t="s">
        <v>293</v>
      </c>
      <c r="E345" s="3" t="s">
        <v>178</v>
      </c>
      <c r="G345" s="7" t="s">
        <v>32</v>
      </c>
      <c r="H345" s="5" t="s">
        <v>190</v>
      </c>
      <c r="I345" s="7" t="s">
        <v>719</v>
      </c>
      <c r="J345" s="5" t="s">
        <v>231</v>
      </c>
      <c r="K345" s="7" t="s">
        <v>719</v>
      </c>
      <c r="L345" s="7">
        <v>8</v>
      </c>
      <c r="M345" s="2" t="s">
        <v>275</v>
      </c>
      <c r="O345" s="2" t="s">
        <v>221</v>
      </c>
      <c r="P345" s="21"/>
      <c r="Q345" s="22"/>
      <c r="R345" s="23">
        <v>1</v>
      </c>
    </row>
    <row r="346" spans="2:19" x14ac:dyDescent="0.25">
      <c r="B346" s="2" t="s">
        <v>628</v>
      </c>
      <c r="C346" s="13" t="s">
        <v>273</v>
      </c>
      <c r="D346" s="2" t="s">
        <v>293</v>
      </c>
      <c r="E346" s="3" t="s">
        <v>178</v>
      </c>
      <c r="G346" s="7" t="s">
        <v>32</v>
      </c>
      <c r="H346" s="5" t="s">
        <v>190</v>
      </c>
      <c r="I346" s="7" t="s">
        <v>719</v>
      </c>
      <c r="J346" s="5" t="s">
        <v>274</v>
      </c>
      <c r="K346" s="7" t="s">
        <v>719</v>
      </c>
      <c r="L346" s="7">
        <v>8</v>
      </c>
      <c r="M346" s="2" t="s">
        <v>275</v>
      </c>
      <c r="O346" s="2" t="s">
        <v>221</v>
      </c>
      <c r="P346" s="21"/>
      <c r="Q346" s="22"/>
      <c r="R346" s="23">
        <v>1</v>
      </c>
    </row>
  </sheetData>
  <autoFilter ref="A1:T346"/>
  <sortState ref="A2:T392">
    <sortCondition ref="C2:C392"/>
    <sortCondition ref="E2:E392"/>
    <sortCondition ref="G2:G392"/>
    <sortCondition ref="D2:D392"/>
  </sortState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2"/>
  <sheetViews>
    <sheetView zoomScaleNormal="100" workbookViewId="0"/>
  </sheetViews>
  <sheetFormatPr defaultRowHeight="11.25" x14ac:dyDescent="0.2"/>
  <cols>
    <col min="1" max="1" width="16.140625" style="30" bestFit="1" customWidth="1"/>
    <col min="2" max="2" width="7.140625" style="30" bestFit="1" customWidth="1"/>
    <col min="3" max="3" width="13.85546875" style="30" bestFit="1" customWidth="1"/>
    <col min="4" max="4" width="26.28515625" style="30" bestFit="1" customWidth="1"/>
    <col min="5" max="5" width="42.7109375" style="53" customWidth="1"/>
    <col min="6" max="6" width="33.28515625" style="30" bestFit="1" customWidth="1"/>
    <col min="7" max="7" width="41.28515625" style="53" bestFit="1" customWidth="1"/>
    <col min="8" max="8" width="9.140625" style="30"/>
    <col min="9" max="9" width="6.5703125" style="30" bestFit="1" customWidth="1"/>
    <col min="10" max="10" width="6.42578125" style="30" bestFit="1" customWidth="1"/>
    <col min="11" max="11" width="5.85546875" style="30" bestFit="1" customWidth="1"/>
    <col min="12" max="12" width="9.140625" style="30" bestFit="1" customWidth="1"/>
    <col min="13" max="13" width="13.5703125" style="30" bestFit="1" customWidth="1"/>
    <col min="14" max="14" width="28.28515625" style="30" bestFit="1" customWidth="1"/>
    <col min="15" max="16384" width="9.140625" style="30"/>
  </cols>
  <sheetData>
    <row r="1" spans="1:14" x14ac:dyDescent="0.2">
      <c r="A1" s="25" t="s">
        <v>0</v>
      </c>
      <c r="B1" s="27" t="s">
        <v>351</v>
      </c>
      <c r="C1" s="27" t="s">
        <v>352</v>
      </c>
      <c r="D1" s="28" t="s">
        <v>353</v>
      </c>
      <c r="E1" s="29" t="s">
        <v>172</v>
      </c>
      <c r="F1" s="28" t="s">
        <v>354</v>
      </c>
      <c r="G1" s="29" t="s">
        <v>172</v>
      </c>
      <c r="I1" s="27" t="s">
        <v>11</v>
      </c>
      <c r="J1" s="27" t="s">
        <v>16</v>
      </c>
      <c r="K1" s="27" t="s">
        <v>650</v>
      </c>
      <c r="L1" s="27" t="s">
        <v>651</v>
      </c>
      <c r="M1" s="27" t="s">
        <v>652</v>
      </c>
      <c r="N1" s="27"/>
    </row>
    <row r="2" spans="1:14" x14ac:dyDescent="0.2">
      <c r="A2" s="26" t="s">
        <v>474</v>
      </c>
      <c r="B2" s="31" t="s">
        <v>459</v>
      </c>
      <c r="C2" s="31" t="s">
        <v>70</v>
      </c>
      <c r="D2" s="32" t="s">
        <v>475</v>
      </c>
      <c r="E2" s="33" t="s">
        <v>476</v>
      </c>
      <c r="F2" s="32" t="s">
        <v>477</v>
      </c>
      <c r="G2" s="34" t="s">
        <v>478</v>
      </c>
      <c r="I2" s="31"/>
      <c r="J2" s="31"/>
      <c r="K2" s="31">
        <v>5</v>
      </c>
      <c r="L2" s="31" t="s">
        <v>30</v>
      </c>
      <c r="M2" s="31"/>
      <c r="N2" s="31"/>
    </row>
    <row r="3" spans="1:14" ht="22.5" x14ac:dyDescent="0.2">
      <c r="A3" s="26" t="s">
        <v>489</v>
      </c>
      <c r="B3" s="31" t="s">
        <v>459</v>
      </c>
      <c r="C3" s="31"/>
      <c r="D3" s="32" t="s">
        <v>490</v>
      </c>
      <c r="E3" s="33" t="s">
        <v>491</v>
      </c>
      <c r="F3" s="32" t="s">
        <v>492</v>
      </c>
      <c r="G3" s="33" t="s">
        <v>493</v>
      </c>
      <c r="I3" s="31"/>
      <c r="J3" s="31"/>
      <c r="K3" s="31"/>
      <c r="L3" s="31"/>
      <c r="M3" s="31" t="s">
        <v>653</v>
      </c>
      <c r="N3" s="31"/>
    </row>
    <row r="4" spans="1:14" ht="22.5" x14ac:dyDescent="0.2">
      <c r="A4" s="26" t="s">
        <v>502</v>
      </c>
      <c r="B4" s="31" t="s">
        <v>459</v>
      </c>
      <c r="C4" s="31" t="s">
        <v>56</v>
      </c>
      <c r="D4" s="32" t="s">
        <v>503</v>
      </c>
      <c r="E4" s="35" t="s">
        <v>504</v>
      </c>
      <c r="F4" s="32" t="s">
        <v>505</v>
      </c>
      <c r="G4" s="36" t="s">
        <v>506</v>
      </c>
      <c r="I4" s="31">
        <v>9</v>
      </c>
      <c r="J4" s="31"/>
      <c r="K4" s="31"/>
      <c r="L4" s="31" t="s">
        <v>32</v>
      </c>
      <c r="M4" s="31"/>
      <c r="N4" s="31"/>
    </row>
    <row r="5" spans="1:14" ht="22.5" x14ac:dyDescent="0.2">
      <c r="A5" s="26" t="s">
        <v>484</v>
      </c>
      <c r="B5" s="31" t="s">
        <v>459</v>
      </c>
      <c r="C5" s="31" t="s">
        <v>43</v>
      </c>
      <c r="D5" s="32" t="s">
        <v>485</v>
      </c>
      <c r="E5" s="37" t="s">
        <v>486</v>
      </c>
      <c r="F5" s="32" t="s">
        <v>487</v>
      </c>
      <c r="G5" s="33" t="s">
        <v>488</v>
      </c>
      <c r="I5" s="31">
        <v>7</v>
      </c>
      <c r="J5" s="31"/>
      <c r="K5" s="31"/>
      <c r="L5" s="31"/>
      <c r="M5" s="31" t="s">
        <v>654</v>
      </c>
      <c r="N5" s="31"/>
    </row>
    <row r="6" spans="1:14" ht="22.5" x14ac:dyDescent="0.2">
      <c r="A6" s="26" t="s">
        <v>469</v>
      </c>
      <c r="B6" s="31" t="s">
        <v>459</v>
      </c>
      <c r="C6" s="31"/>
      <c r="D6" s="32" t="s">
        <v>470</v>
      </c>
      <c r="E6" s="34" t="s">
        <v>471</v>
      </c>
      <c r="F6" s="32" t="s">
        <v>472</v>
      </c>
      <c r="G6" s="33" t="s">
        <v>473</v>
      </c>
      <c r="I6" s="31"/>
      <c r="J6" s="31"/>
      <c r="K6" s="31">
        <v>11</v>
      </c>
      <c r="L6" s="31"/>
      <c r="M6" s="31" t="s">
        <v>655</v>
      </c>
      <c r="N6" s="31"/>
    </row>
    <row r="7" spans="1:14" ht="22.5" x14ac:dyDescent="0.2">
      <c r="A7" s="26" t="s">
        <v>1293</v>
      </c>
      <c r="B7" s="31" t="s">
        <v>459</v>
      </c>
      <c r="C7" s="31"/>
      <c r="D7" s="32" t="s">
        <v>494</v>
      </c>
      <c r="E7" s="33" t="s">
        <v>495</v>
      </c>
      <c r="F7" s="32" t="s">
        <v>496</v>
      </c>
      <c r="G7" s="33" t="s">
        <v>826</v>
      </c>
      <c r="I7" s="31"/>
      <c r="J7" s="31"/>
      <c r="K7" s="31"/>
      <c r="L7" s="31"/>
      <c r="M7" s="31" t="s">
        <v>656</v>
      </c>
      <c r="N7" s="31"/>
    </row>
    <row r="8" spans="1:14" ht="22.5" x14ac:dyDescent="0.2">
      <c r="A8" s="26" t="s">
        <v>1293</v>
      </c>
      <c r="B8" s="31" t="s">
        <v>459</v>
      </c>
      <c r="C8" s="31"/>
      <c r="D8" s="32" t="s">
        <v>494</v>
      </c>
      <c r="E8" s="33" t="s">
        <v>495</v>
      </c>
      <c r="F8" s="32" t="s">
        <v>496</v>
      </c>
      <c r="G8" s="33" t="s">
        <v>826</v>
      </c>
      <c r="I8" s="31"/>
      <c r="J8" s="31"/>
      <c r="K8" s="31"/>
      <c r="L8" s="31"/>
      <c r="M8" s="31" t="s">
        <v>656</v>
      </c>
      <c r="N8" s="31"/>
    </row>
    <row r="9" spans="1:14" ht="22.5" x14ac:dyDescent="0.2">
      <c r="A9" s="26" t="s">
        <v>464</v>
      </c>
      <c r="B9" s="31" t="s">
        <v>459</v>
      </c>
      <c r="C9" s="31" t="s">
        <v>70</v>
      </c>
      <c r="D9" s="32" t="s">
        <v>465</v>
      </c>
      <c r="E9" s="34" t="s">
        <v>466</v>
      </c>
      <c r="F9" s="32" t="s">
        <v>467</v>
      </c>
      <c r="G9" s="38" t="s">
        <v>468</v>
      </c>
      <c r="I9" s="31"/>
      <c r="J9" s="31">
        <v>6</v>
      </c>
      <c r="K9" s="31">
        <v>6</v>
      </c>
      <c r="L9" s="31"/>
      <c r="M9" s="31"/>
      <c r="N9" s="31"/>
    </row>
    <row r="10" spans="1:14" ht="22.5" x14ac:dyDescent="0.2">
      <c r="A10" s="26" t="s">
        <v>479</v>
      </c>
      <c r="B10" s="31" t="s">
        <v>459</v>
      </c>
      <c r="C10" s="31" t="s">
        <v>104</v>
      </c>
      <c r="D10" s="32" t="s">
        <v>480</v>
      </c>
      <c r="E10" s="33" t="s">
        <v>481</v>
      </c>
      <c r="F10" s="32" t="s">
        <v>482</v>
      </c>
      <c r="G10" s="37" t="s">
        <v>483</v>
      </c>
      <c r="I10" s="31">
        <v>7</v>
      </c>
      <c r="J10" s="31"/>
      <c r="K10" s="31"/>
      <c r="L10" s="31" t="s">
        <v>35</v>
      </c>
      <c r="M10" s="31"/>
      <c r="N10" s="31"/>
    </row>
    <row r="11" spans="1:14" ht="22.5" x14ac:dyDescent="0.2">
      <c r="A11" s="26" t="s">
        <v>458</v>
      </c>
      <c r="B11" s="31" t="s">
        <v>459</v>
      </c>
      <c r="C11" s="31"/>
      <c r="D11" s="32" t="s">
        <v>460</v>
      </c>
      <c r="E11" s="33" t="s">
        <v>461</v>
      </c>
      <c r="F11" s="32" t="s">
        <v>462</v>
      </c>
      <c r="G11" s="37" t="s">
        <v>463</v>
      </c>
      <c r="I11" s="31">
        <v>2</v>
      </c>
      <c r="J11" s="31"/>
      <c r="K11" s="31"/>
      <c r="L11" s="31"/>
      <c r="M11" s="31" t="s">
        <v>247</v>
      </c>
      <c r="N11" s="31" t="s">
        <v>661</v>
      </c>
    </row>
    <row r="12" spans="1:14" ht="23.25" thickBot="1" x14ac:dyDescent="0.25">
      <c r="A12" s="26" t="s">
        <v>497</v>
      </c>
      <c r="B12" s="31" t="s">
        <v>459</v>
      </c>
      <c r="C12" s="31"/>
      <c r="D12" s="32" t="s">
        <v>498</v>
      </c>
      <c r="E12" s="37" t="s">
        <v>499</v>
      </c>
      <c r="F12" s="32" t="s">
        <v>500</v>
      </c>
      <c r="G12" s="33" t="s">
        <v>501</v>
      </c>
      <c r="I12" s="31">
        <v>5</v>
      </c>
      <c r="J12" s="31"/>
      <c r="K12" s="31"/>
      <c r="L12" s="31" t="s">
        <v>32</v>
      </c>
      <c r="M12" s="31"/>
      <c r="N12" s="31" t="s">
        <v>660</v>
      </c>
    </row>
    <row r="13" spans="1:14" ht="23.25" thickTop="1" x14ac:dyDescent="0.2">
      <c r="A13" s="165" t="s">
        <v>355</v>
      </c>
      <c r="B13" s="39" t="s">
        <v>356</v>
      </c>
      <c r="C13" s="39" t="s">
        <v>22</v>
      </c>
      <c r="D13" s="40" t="s">
        <v>357</v>
      </c>
      <c r="E13" s="41" t="s">
        <v>358</v>
      </c>
      <c r="F13" s="40" t="s">
        <v>359</v>
      </c>
      <c r="G13" s="42" t="s">
        <v>360</v>
      </c>
      <c r="I13" s="39">
        <v>5</v>
      </c>
      <c r="J13" s="39"/>
      <c r="K13" s="39">
        <v>5</v>
      </c>
      <c r="L13" s="39"/>
      <c r="M13" s="39"/>
      <c r="N13" s="39" t="s">
        <v>657</v>
      </c>
    </row>
    <row r="14" spans="1:14" ht="22.5" x14ac:dyDescent="0.2">
      <c r="A14" s="26" t="s">
        <v>355</v>
      </c>
      <c r="B14" s="31" t="s">
        <v>356</v>
      </c>
      <c r="C14" s="31" t="s">
        <v>22</v>
      </c>
      <c r="D14" s="32" t="s">
        <v>357</v>
      </c>
      <c r="E14" s="37" t="s">
        <v>358</v>
      </c>
      <c r="F14" s="32" t="s">
        <v>359</v>
      </c>
      <c r="G14" s="34" t="s">
        <v>360</v>
      </c>
      <c r="I14" s="31">
        <v>5</v>
      </c>
      <c r="J14" s="31"/>
      <c r="K14" s="31">
        <v>5</v>
      </c>
      <c r="L14" s="31"/>
      <c r="M14" s="31"/>
      <c r="N14" s="31" t="s">
        <v>657</v>
      </c>
    </row>
    <row r="15" spans="1:14" ht="22.5" x14ac:dyDescent="0.2">
      <c r="A15" s="26" t="s">
        <v>361</v>
      </c>
      <c r="B15" s="31" t="s">
        <v>356</v>
      </c>
      <c r="C15" s="31"/>
      <c r="D15" s="32" t="s">
        <v>362</v>
      </c>
      <c r="E15" s="37" t="s">
        <v>363</v>
      </c>
      <c r="F15" s="32" t="s">
        <v>364</v>
      </c>
      <c r="G15" s="33" t="s">
        <v>365</v>
      </c>
      <c r="I15" s="31">
        <v>8</v>
      </c>
      <c r="J15" s="31"/>
      <c r="K15" s="31"/>
      <c r="L15" s="31"/>
      <c r="M15" s="31" t="s">
        <v>656</v>
      </c>
      <c r="N15" s="31" t="s">
        <v>658</v>
      </c>
    </row>
    <row r="16" spans="1:14" x14ac:dyDescent="0.2">
      <c r="A16" s="26" t="s">
        <v>366</v>
      </c>
      <c r="B16" s="31" t="s">
        <v>356</v>
      </c>
      <c r="C16" s="31"/>
      <c r="D16" s="32" t="s">
        <v>367</v>
      </c>
      <c r="E16" s="37" t="s">
        <v>368</v>
      </c>
      <c r="F16" s="32" t="s">
        <v>369</v>
      </c>
      <c r="G16" s="35" t="s">
        <v>370</v>
      </c>
      <c r="I16" s="31">
        <v>6</v>
      </c>
      <c r="J16" s="31"/>
      <c r="K16" s="31"/>
      <c r="L16" s="31"/>
      <c r="M16" s="31" t="s">
        <v>656</v>
      </c>
      <c r="N16" s="31" t="s">
        <v>659</v>
      </c>
    </row>
    <row r="17" spans="1:14" x14ac:dyDescent="0.2">
      <c r="A17" s="26" t="s">
        <v>366</v>
      </c>
      <c r="B17" s="31" t="s">
        <v>356</v>
      </c>
      <c r="C17" s="31"/>
      <c r="D17" s="32" t="s">
        <v>367</v>
      </c>
      <c r="E17" s="37" t="s">
        <v>368</v>
      </c>
      <c r="F17" s="32" t="s">
        <v>369</v>
      </c>
      <c r="G17" s="35" t="s">
        <v>370</v>
      </c>
      <c r="I17" s="31">
        <v>6</v>
      </c>
      <c r="J17" s="31"/>
      <c r="K17" s="31"/>
      <c r="L17" s="31"/>
      <c r="M17" s="31" t="s">
        <v>656</v>
      </c>
      <c r="N17" s="31" t="s">
        <v>659</v>
      </c>
    </row>
    <row r="18" spans="1:14" ht="22.5" x14ac:dyDescent="0.2">
      <c r="A18" s="26" t="s">
        <v>371</v>
      </c>
      <c r="B18" s="31" t="s">
        <v>356</v>
      </c>
      <c r="C18" s="26" t="s">
        <v>43</v>
      </c>
      <c r="D18" s="32" t="s">
        <v>372</v>
      </c>
      <c r="E18" s="37" t="s">
        <v>373</v>
      </c>
      <c r="F18" s="32" t="s">
        <v>374</v>
      </c>
      <c r="G18" s="34" t="s">
        <v>375</v>
      </c>
      <c r="I18" s="26">
        <v>5</v>
      </c>
      <c r="J18" s="26"/>
      <c r="K18" s="26">
        <v>8</v>
      </c>
      <c r="L18" s="26"/>
      <c r="M18" s="26" t="s">
        <v>655</v>
      </c>
      <c r="N18" s="31" t="s">
        <v>657</v>
      </c>
    </row>
    <row r="19" spans="1:14" ht="22.5" x14ac:dyDescent="0.2">
      <c r="A19" s="26" t="s">
        <v>371</v>
      </c>
      <c r="B19" s="31" t="s">
        <v>356</v>
      </c>
      <c r="C19" s="26" t="s">
        <v>43</v>
      </c>
      <c r="D19" s="32" t="s">
        <v>372</v>
      </c>
      <c r="E19" s="37" t="s">
        <v>373</v>
      </c>
      <c r="F19" s="32" t="s">
        <v>374</v>
      </c>
      <c r="G19" s="34" t="s">
        <v>375</v>
      </c>
      <c r="I19" s="26">
        <v>5</v>
      </c>
      <c r="J19" s="26"/>
      <c r="K19" s="26">
        <v>8</v>
      </c>
      <c r="L19" s="26"/>
      <c r="M19" s="26" t="s">
        <v>655</v>
      </c>
      <c r="N19" s="31" t="s">
        <v>657</v>
      </c>
    </row>
    <row r="20" spans="1:14" ht="22.5" x14ac:dyDescent="0.2">
      <c r="A20" s="26" t="s">
        <v>1699</v>
      </c>
      <c r="B20" s="31" t="s">
        <v>356</v>
      </c>
      <c r="C20" s="31"/>
      <c r="D20" s="32" t="s">
        <v>376</v>
      </c>
      <c r="E20" s="37" t="s">
        <v>377</v>
      </c>
      <c r="F20" s="32" t="s">
        <v>378</v>
      </c>
      <c r="G20" s="33" t="s">
        <v>379</v>
      </c>
      <c r="I20" s="31">
        <v>7</v>
      </c>
      <c r="J20" s="31"/>
      <c r="K20" s="31"/>
      <c r="L20" s="31" t="s">
        <v>32</v>
      </c>
      <c r="M20" s="31"/>
      <c r="N20" s="31"/>
    </row>
    <row r="21" spans="1:14" ht="23.25" thickBot="1" x14ac:dyDescent="0.25">
      <c r="A21" s="43" t="s">
        <v>380</v>
      </c>
      <c r="B21" s="44" t="s">
        <v>356</v>
      </c>
      <c r="C21" s="44"/>
      <c r="D21" s="45" t="s">
        <v>381</v>
      </c>
      <c r="E21" s="46" t="s">
        <v>382</v>
      </c>
      <c r="F21" s="45" t="s">
        <v>383</v>
      </c>
      <c r="G21" s="47" t="s">
        <v>384</v>
      </c>
      <c r="I21" s="44">
        <v>6</v>
      </c>
      <c r="J21" s="44"/>
      <c r="K21" s="44"/>
      <c r="L21" s="44"/>
      <c r="M21" s="44" t="s">
        <v>656</v>
      </c>
      <c r="N21" s="44" t="s">
        <v>662</v>
      </c>
    </row>
    <row r="22" spans="1:14" ht="23.25" thickTop="1" x14ac:dyDescent="0.2">
      <c r="A22" s="26" t="s">
        <v>385</v>
      </c>
      <c r="B22" s="31" t="s">
        <v>386</v>
      </c>
      <c r="C22" s="26" t="s">
        <v>29</v>
      </c>
      <c r="D22" s="32" t="s">
        <v>387</v>
      </c>
      <c r="E22" s="34" t="s">
        <v>388</v>
      </c>
      <c r="F22" s="32" t="s">
        <v>389</v>
      </c>
      <c r="G22" s="35" t="s">
        <v>390</v>
      </c>
      <c r="I22" s="26"/>
      <c r="J22" s="26"/>
      <c r="K22" s="26">
        <v>7</v>
      </c>
      <c r="L22" s="26" t="s">
        <v>32</v>
      </c>
      <c r="M22" s="26"/>
      <c r="N22" s="26"/>
    </row>
    <row r="23" spans="1:14" ht="22.5" x14ac:dyDescent="0.2">
      <c r="A23" s="26" t="s">
        <v>385</v>
      </c>
      <c r="B23" s="31" t="s">
        <v>386</v>
      </c>
      <c r="C23" s="26" t="s">
        <v>29</v>
      </c>
      <c r="D23" s="32" t="s">
        <v>387</v>
      </c>
      <c r="E23" s="34" t="s">
        <v>388</v>
      </c>
      <c r="F23" s="32" t="s">
        <v>389</v>
      </c>
      <c r="G23" s="35" t="s">
        <v>390</v>
      </c>
      <c r="I23" s="26"/>
      <c r="J23" s="26"/>
      <c r="K23" s="26">
        <v>7</v>
      </c>
      <c r="L23" s="26" t="s">
        <v>32</v>
      </c>
      <c r="M23" s="26"/>
      <c r="N23" s="26"/>
    </row>
    <row r="24" spans="1:14" ht="22.5" x14ac:dyDescent="0.2">
      <c r="A24" s="26" t="s">
        <v>385</v>
      </c>
      <c r="B24" s="31" t="s">
        <v>386</v>
      </c>
      <c r="C24" s="26" t="s">
        <v>29</v>
      </c>
      <c r="D24" s="32" t="s">
        <v>387</v>
      </c>
      <c r="E24" s="34" t="s">
        <v>388</v>
      </c>
      <c r="F24" s="32" t="s">
        <v>389</v>
      </c>
      <c r="G24" s="35" t="s">
        <v>390</v>
      </c>
      <c r="I24" s="26"/>
      <c r="J24" s="26"/>
      <c r="K24" s="26">
        <v>7</v>
      </c>
      <c r="L24" s="26" t="s">
        <v>32</v>
      </c>
      <c r="M24" s="26"/>
      <c r="N24" s="26"/>
    </row>
    <row r="25" spans="1:14" x14ac:dyDescent="0.2">
      <c r="A25" s="26" t="s">
        <v>391</v>
      </c>
      <c r="B25" s="31" t="s">
        <v>386</v>
      </c>
      <c r="C25" s="31"/>
      <c r="D25" s="32" t="s">
        <v>392</v>
      </c>
      <c r="E25" s="34" t="s">
        <v>393</v>
      </c>
      <c r="F25" s="32" t="s">
        <v>394</v>
      </c>
      <c r="G25" s="37" t="s">
        <v>395</v>
      </c>
      <c r="I25" s="31">
        <v>6</v>
      </c>
      <c r="J25" s="31"/>
      <c r="K25" s="31">
        <v>8</v>
      </c>
      <c r="L25" s="31"/>
      <c r="M25" s="31" t="s">
        <v>655</v>
      </c>
      <c r="N25" s="31"/>
    </row>
    <row r="26" spans="1:14" x14ac:dyDescent="0.2">
      <c r="A26" s="26" t="s">
        <v>396</v>
      </c>
      <c r="B26" s="31" t="s">
        <v>386</v>
      </c>
      <c r="C26" s="26" t="s">
        <v>29</v>
      </c>
      <c r="D26" s="32" t="s">
        <v>397</v>
      </c>
      <c r="E26" s="34" t="s">
        <v>393</v>
      </c>
      <c r="F26" s="32" t="s">
        <v>398</v>
      </c>
      <c r="G26" s="38" t="s">
        <v>399</v>
      </c>
      <c r="I26" s="26"/>
      <c r="J26" s="26">
        <v>5</v>
      </c>
      <c r="K26" s="26">
        <v>8</v>
      </c>
      <c r="L26" s="26"/>
      <c r="M26" s="26" t="s">
        <v>655</v>
      </c>
      <c r="N26" s="26"/>
    </row>
    <row r="27" spans="1:14" x14ac:dyDescent="0.2">
      <c r="A27" s="26" t="s">
        <v>400</v>
      </c>
      <c r="B27" s="31" t="s">
        <v>386</v>
      </c>
      <c r="C27" s="26" t="s">
        <v>140</v>
      </c>
      <c r="D27" s="32" t="s">
        <v>401</v>
      </c>
      <c r="E27" s="34" t="s">
        <v>402</v>
      </c>
      <c r="F27" s="32" t="s">
        <v>403</v>
      </c>
      <c r="G27" s="33" t="s">
        <v>404</v>
      </c>
      <c r="I27" s="26"/>
      <c r="J27" s="26"/>
      <c r="K27" s="26">
        <v>7</v>
      </c>
      <c r="L27" s="26"/>
      <c r="M27" s="26" t="s">
        <v>663</v>
      </c>
      <c r="N27" s="26"/>
    </row>
    <row r="28" spans="1:14" ht="33.75" x14ac:dyDescent="0.2">
      <c r="A28" s="26" t="s">
        <v>405</v>
      </c>
      <c r="B28" s="31" t="s">
        <v>386</v>
      </c>
      <c r="C28" s="26" t="s">
        <v>406</v>
      </c>
      <c r="D28" s="32" t="s">
        <v>407</v>
      </c>
      <c r="E28" s="34" t="s">
        <v>408</v>
      </c>
      <c r="F28" s="32" t="s">
        <v>409</v>
      </c>
      <c r="G28" s="38" t="s">
        <v>399</v>
      </c>
      <c r="I28" s="26"/>
      <c r="J28" s="26">
        <v>5</v>
      </c>
      <c r="K28" s="26">
        <v>5</v>
      </c>
      <c r="L28" s="26"/>
      <c r="M28" s="26"/>
      <c r="N28" s="26"/>
    </row>
    <row r="29" spans="1:14" x14ac:dyDescent="0.2">
      <c r="A29" s="26" t="s">
        <v>410</v>
      </c>
      <c r="B29" s="31" t="s">
        <v>386</v>
      </c>
      <c r="C29" s="31"/>
      <c r="D29" s="32" t="s">
        <v>411</v>
      </c>
      <c r="E29" s="34" t="s">
        <v>412</v>
      </c>
      <c r="F29" s="32" t="s">
        <v>413</v>
      </c>
      <c r="G29" s="37" t="s">
        <v>414</v>
      </c>
      <c r="I29" s="31">
        <v>7</v>
      </c>
      <c r="J29" s="31"/>
      <c r="K29" s="31">
        <v>10</v>
      </c>
      <c r="L29" s="31"/>
      <c r="M29" s="31" t="s">
        <v>655</v>
      </c>
      <c r="N29" s="31"/>
    </row>
    <row r="30" spans="1:14" x14ac:dyDescent="0.2">
      <c r="A30" s="26" t="s">
        <v>410</v>
      </c>
      <c r="B30" s="31" t="s">
        <v>386</v>
      </c>
      <c r="C30" s="31"/>
      <c r="D30" s="32" t="s">
        <v>411</v>
      </c>
      <c r="E30" s="34" t="s">
        <v>412</v>
      </c>
      <c r="F30" s="32" t="s">
        <v>413</v>
      </c>
      <c r="G30" s="37" t="s">
        <v>414</v>
      </c>
      <c r="I30" s="31">
        <v>7</v>
      </c>
      <c r="J30" s="31"/>
      <c r="K30" s="31">
        <v>10</v>
      </c>
      <c r="L30" s="31"/>
      <c r="M30" s="31" t="s">
        <v>655</v>
      </c>
      <c r="N30" s="31"/>
    </row>
    <row r="31" spans="1:14" ht="23.25" thickBot="1" x14ac:dyDescent="0.25">
      <c r="A31" s="26" t="s">
        <v>415</v>
      </c>
      <c r="B31" s="31" t="s">
        <v>386</v>
      </c>
      <c r="C31" s="26" t="s">
        <v>70</v>
      </c>
      <c r="D31" s="32" t="s">
        <v>416</v>
      </c>
      <c r="E31" s="48" t="s">
        <v>417</v>
      </c>
      <c r="F31" s="32" t="s">
        <v>418</v>
      </c>
      <c r="G31" s="37" t="s">
        <v>419</v>
      </c>
      <c r="I31" s="26">
        <v>8</v>
      </c>
      <c r="J31" s="26"/>
      <c r="K31" s="26">
        <v>7</v>
      </c>
      <c r="L31" s="26"/>
      <c r="M31" s="26"/>
      <c r="N31" s="26" t="s">
        <v>664</v>
      </c>
    </row>
    <row r="32" spans="1:14" ht="23.25" thickTop="1" x14ac:dyDescent="0.2">
      <c r="A32" s="165" t="s">
        <v>435</v>
      </c>
      <c r="B32" s="39" t="s">
        <v>421</v>
      </c>
      <c r="C32" s="39"/>
      <c r="D32" s="40" t="s">
        <v>436</v>
      </c>
      <c r="E32" s="49" t="s">
        <v>1319</v>
      </c>
      <c r="F32" s="40" t="s">
        <v>437</v>
      </c>
      <c r="G32" s="50" t="s">
        <v>438</v>
      </c>
      <c r="I32" s="39"/>
      <c r="J32" s="39">
        <v>6</v>
      </c>
      <c r="K32" s="39"/>
      <c r="L32" s="39"/>
      <c r="M32" s="39" t="s">
        <v>656</v>
      </c>
      <c r="N32" s="39"/>
    </row>
    <row r="33" spans="1:14" ht="22.5" x14ac:dyDescent="0.2">
      <c r="A33" s="26" t="s">
        <v>454</v>
      </c>
      <c r="B33" s="31" t="s">
        <v>421</v>
      </c>
      <c r="C33" s="31"/>
      <c r="D33" s="32" t="s">
        <v>455</v>
      </c>
      <c r="E33" s="48" t="s">
        <v>456</v>
      </c>
      <c r="F33" s="32" t="s">
        <v>457</v>
      </c>
      <c r="G33" s="33" t="s">
        <v>438</v>
      </c>
      <c r="I33" s="31"/>
      <c r="J33" s="31"/>
      <c r="K33" s="31">
        <v>6</v>
      </c>
      <c r="L33" s="31"/>
      <c r="M33" s="31" t="s">
        <v>656</v>
      </c>
      <c r="N33" s="31"/>
    </row>
    <row r="34" spans="1:14" ht="22.5" x14ac:dyDescent="0.2">
      <c r="A34" s="26" t="s">
        <v>430</v>
      </c>
      <c r="B34" s="31" t="s">
        <v>421</v>
      </c>
      <c r="C34" s="31" t="s">
        <v>58</v>
      </c>
      <c r="D34" s="32" t="s">
        <v>431</v>
      </c>
      <c r="E34" s="34" t="s">
        <v>432</v>
      </c>
      <c r="F34" s="32" t="s">
        <v>433</v>
      </c>
      <c r="G34" s="38" t="s">
        <v>434</v>
      </c>
      <c r="I34" s="31"/>
      <c r="J34" s="31">
        <v>5</v>
      </c>
      <c r="K34" s="31">
        <v>5</v>
      </c>
      <c r="L34" s="31"/>
      <c r="M34" s="31" t="s">
        <v>665</v>
      </c>
      <c r="N34" s="31"/>
    </row>
    <row r="35" spans="1:14" x14ac:dyDescent="0.2">
      <c r="A35" s="26" t="s">
        <v>425</v>
      </c>
      <c r="B35" s="31" t="s">
        <v>421</v>
      </c>
      <c r="C35" s="31" t="s">
        <v>31</v>
      </c>
      <c r="D35" s="32" t="s">
        <v>426</v>
      </c>
      <c r="E35" s="38" t="s">
        <v>427</v>
      </c>
      <c r="F35" s="32" t="s">
        <v>428</v>
      </c>
      <c r="G35" s="37" t="s">
        <v>429</v>
      </c>
      <c r="I35" s="31">
        <v>6</v>
      </c>
      <c r="J35" s="31">
        <v>4</v>
      </c>
      <c r="K35" s="31"/>
      <c r="L35" s="31"/>
      <c r="M35" s="31"/>
      <c r="N35" s="31"/>
    </row>
    <row r="36" spans="1:14" x14ac:dyDescent="0.2">
      <c r="A36" s="26" t="s">
        <v>425</v>
      </c>
      <c r="B36" s="31" t="s">
        <v>421</v>
      </c>
      <c r="C36" s="31" t="s">
        <v>31</v>
      </c>
      <c r="D36" s="32" t="s">
        <v>426</v>
      </c>
      <c r="E36" s="38" t="s">
        <v>427</v>
      </c>
      <c r="F36" s="32" t="s">
        <v>428</v>
      </c>
      <c r="G36" s="37" t="s">
        <v>429</v>
      </c>
      <c r="I36" s="31">
        <v>6</v>
      </c>
      <c r="J36" s="31">
        <v>4</v>
      </c>
      <c r="K36" s="31"/>
      <c r="L36" s="31"/>
      <c r="M36" s="31"/>
      <c r="N36" s="31"/>
    </row>
    <row r="37" spans="1:14" ht="22.5" x14ac:dyDescent="0.2">
      <c r="A37" s="26" t="s">
        <v>439</v>
      </c>
      <c r="B37" s="31" t="s">
        <v>421</v>
      </c>
      <c r="C37" s="31" t="s">
        <v>56</v>
      </c>
      <c r="D37" s="32" t="s">
        <v>440</v>
      </c>
      <c r="E37" s="35" t="s">
        <v>441</v>
      </c>
      <c r="F37" s="32" t="s">
        <v>442</v>
      </c>
      <c r="G37" s="51" t="s">
        <v>443</v>
      </c>
      <c r="I37" s="31"/>
      <c r="J37" s="31">
        <v>4</v>
      </c>
      <c r="K37" s="31"/>
      <c r="L37" s="31" t="s">
        <v>32</v>
      </c>
      <c r="M37" s="31"/>
      <c r="N37" s="31" t="s">
        <v>666</v>
      </c>
    </row>
    <row r="38" spans="1:14" ht="22.5" x14ac:dyDescent="0.2">
      <c r="A38" s="26" t="s">
        <v>449</v>
      </c>
      <c r="B38" s="31" t="s">
        <v>421</v>
      </c>
      <c r="C38" s="31" t="s">
        <v>83</v>
      </c>
      <c r="D38" s="32" t="s">
        <v>450</v>
      </c>
      <c r="E38" s="38" t="s">
        <v>451</v>
      </c>
      <c r="F38" s="32" t="s">
        <v>452</v>
      </c>
      <c r="G38" s="35" t="s">
        <v>453</v>
      </c>
      <c r="I38" s="31"/>
      <c r="J38" s="31">
        <v>8</v>
      </c>
      <c r="K38" s="31"/>
      <c r="L38" s="31"/>
      <c r="M38" s="31" t="s">
        <v>44</v>
      </c>
      <c r="N38" s="31" t="s">
        <v>667</v>
      </c>
    </row>
    <row r="39" spans="1:14" x14ac:dyDescent="0.2">
      <c r="A39" s="26" t="s">
        <v>420</v>
      </c>
      <c r="B39" s="31" t="s">
        <v>421</v>
      </c>
      <c r="C39" s="31" t="s">
        <v>31</v>
      </c>
      <c r="D39" s="32" t="s">
        <v>422</v>
      </c>
      <c r="E39" s="38" t="s">
        <v>423</v>
      </c>
      <c r="F39" s="32" t="s">
        <v>424</v>
      </c>
      <c r="G39" s="37" t="s">
        <v>363</v>
      </c>
      <c r="I39" s="31">
        <v>8</v>
      </c>
      <c r="J39" s="31">
        <v>6</v>
      </c>
      <c r="K39" s="31"/>
      <c r="L39" s="31"/>
      <c r="M39" s="31"/>
      <c r="N39" s="31"/>
    </row>
    <row r="40" spans="1:14" x14ac:dyDescent="0.2">
      <c r="A40" s="26" t="s">
        <v>420</v>
      </c>
      <c r="B40" s="31" t="s">
        <v>421</v>
      </c>
      <c r="C40" s="31" t="s">
        <v>31</v>
      </c>
      <c r="D40" s="32" t="s">
        <v>422</v>
      </c>
      <c r="E40" s="38" t="s">
        <v>423</v>
      </c>
      <c r="F40" s="32" t="s">
        <v>424</v>
      </c>
      <c r="G40" s="37" t="s">
        <v>363</v>
      </c>
      <c r="I40" s="31">
        <v>8</v>
      </c>
      <c r="J40" s="31">
        <v>6</v>
      </c>
      <c r="K40" s="31"/>
      <c r="L40" s="31"/>
      <c r="M40" s="31"/>
      <c r="N40" s="31"/>
    </row>
    <row r="41" spans="1:14" ht="23.25" thickBot="1" x14ac:dyDescent="0.25">
      <c r="A41" s="43" t="s">
        <v>444</v>
      </c>
      <c r="B41" s="44" t="s">
        <v>421</v>
      </c>
      <c r="C41" s="44" t="s">
        <v>70</v>
      </c>
      <c r="D41" s="45" t="s">
        <v>445</v>
      </c>
      <c r="E41" s="47" t="s">
        <v>446</v>
      </c>
      <c r="F41" s="45" t="s">
        <v>447</v>
      </c>
      <c r="G41" s="52" t="s">
        <v>448</v>
      </c>
      <c r="I41" s="44"/>
      <c r="J41" s="44">
        <v>6</v>
      </c>
      <c r="K41" s="44"/>
      <c r="L41" s="44"/>
      <c r="M41" s="44" t="s">
        <v>44</v>
      </c>
      <c r="N41" s="44"/>
    </row>
    <row r="42" spans="1:14" ht="12" thickTop="1" x14ac:dyDescent="0.2"/>
  </sheetData>
  <autoFilter ref="A1:N41">
    <sortState ref="A2:N41">
      <sortCondition ref="A1:A41"/>
    </sortState>
  </autoFilter>
  <sortState ref="A2:N42">
    <sortCondition ref="B2:B43"/>
    <sortCondition ref="A2:A4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1"/>
  <sheetViews>
    <sheetView zoomScaleNormal="100" workbookViewId="0">
      <pane ySplit="1" topLeftCell="A2" activePane="bottomLeft" state="frozen"/>
      <selection pane="bottomLeft"/>
    </sheetView>
  </sheetViews>
  <sheetFormatPr defaultColWidth="32.85546875" defaultRowHeight="11.25" x14ac:dyDescent="0.25"/>
  <cols>
    <col min="1" max="1" width="3.28515625" style="94" bestFit="1" customWidth="1"/>
    <col min="2" max="2" width="2.5703125" style="94" bestFit="1" customWidth="1"/>
    <col min="3" max="3" width="3" style="94" bestFit="1" customWidth="1"/>
    <col min="4" max="4" width="26.28515625" style="94" bestFit="1" customWidth="1"/>
    <col min="5" max="7" width="2.7109375" style="96" customWidth="1"/>
    <col min="8" max="8" width="21.85546875" style="94" bestFit="1" customWidth="1"/>
    <col min="9" max="9" width="32.5703125" style="94" bestFit="1" customWidth="1"/>
    <col min="10" max="10" width="22.28515625" style="94" bestFit="1" customWidth="1"/>
    <col min="11" max="11" width="32.5703125" style="94" bestFit="1" customWidth="1"/>
    <col min="12" max="12" width="11.5703125" style="94" bestFit="1" customWidth="1"/>
    <col min="13" max="16384" width="32.85546875" style="94"/>
  </cols>
  <sheetData>
    <row r="1" spans="1:12" s="58" customFormat="1" x14ac:dyDescent="0.25">
      <c r="A1" s="58" t="s">
        <v>1408</v>
      </c>
      <c r="B1" s="58" t="s">
        <v>833</v>
      </c>
      <c r="C1" s="58" t="s">
        <v>1346</v>
      </c>
      <c r="D1" s="1" t="s">
        <v>0</v>
      </c>
      <c r="E1" s="54" t="s">
        <v>603</v>
      </c>
      <c r="F1" s="55" t="s">
        <v>604</v>
      </c>
      <c r="G1" s="56" t="s">
        <v>1002</v>
      </c>
      <c r="H1" s="57" t="s">
        <v>353</v>
      </c>
      <c r="I1" s="29" t="s">
        <v>172</v>
      </c>
      <c r="J1" s="57" t="s">
        <v>354</v>
      </c>
      <c r="K1" s="29" t="s">
        <v>172</v>
      </c>
      <c r="L1" s="1" t="s">
        <v>1</v>
      </c>
    </row>
    <row r="2" spans="1:12" ht="22.5" x14ac:dyDescent="0.25">
      <c r="A2" s="94">
        <v>2</v>
      </c>
      <c r="D2" s="2" t="s">
        <v>539</v>
      </c>
      <c r="E2" s="59">
        <v>1</v>
      </c>
      <c r="F2" s="60">
        <v>1</v>
      </c>
      <c r="G2" s="61"/>
      <c r="H2" s="62" t="s">
        <v>540</v>
      </c>
      <c r="I2" s="63" t="s">
        <v>646</v>
      </c>
      <c r="J2" s="62" t="s">
        <v>541</v>
      </c>
      <c r="K2" s="63" t="s">
        <v>519</v>
      </c>
      <c r="L2" s="2" t="s">
        <v>1056</v>
      </c>
    </row>
    <row r="3" spans="1:12" ht="33.75" x14ac:dyDescent="0.25">
      <c r="A3" s="94">
        <v>1</v>
      </c>
      <c r="D3" s="2" t="s">
        <v>598</v>
      </c>
      <c r="E3" s="59"/>
      <c r="F3" s="60">
        <v>1</v>
      </c>
      <c r="G3" s="61"/>
      <c r="H3" s="62" t="s">
        <v>599</v>
      </c>
      <c r="I3" s="63" t="s">
        <v>600</v>
      </c>
      <c r="J3" s="62" t="s">
        <v>601</v>
      </c>
      <c r="K3" s="64" t="s">
        <v>602</v>
      </c>
      <c r="L3" s="2" t="s">
        <v>1056</v>
      </c>
    </row>
    <row r="4" spans="1:12" x14ac:dyDescent="0.25">
      <c r="A4" s="94">
        <v>1</v>
      </c>
      <c r="D4" s="2" t="s">
        <v>515</v>
      </c>
      <c r="E4" s="59">
        <v>1</v>
      </c>
      <c r="F4" s="60"/>
      <c r="G4" s="61"/>
      <c r="H4" s="62" t="s">
        <v>516</v>
      </c>
      <c r="I4" s="65" t="s">
        <v>517</v>
      </c>
      <c r="J4" s="62" t="s">
        <v>518</v>
      </c>
      <c r="K4" s="63" t="s">
        <v>519</v>
      </c>
      <c r="L4" s="2" t="s">
        <v>1058</v>
      </c>
    </row>
    <row r="5" spans="1:12" ht="22.5" x14ac:dyDescent="0.25">
      <c r="B5" s="94">
        <v>1</v>
      </c>
      <c r="D5" s="2" t="s">
        <v>1019</v>
      </c>
      <c r="E5" s="59"/>
      <c r="F5" s="60"/>
      <c r="G5" s="61">
        <v>1</v>
      </c>
      <c r="H5" s="32" t="s">
        <v>1020</v>
      </c>
      <c r="I5" s="71" t="s">
        <v>519</v>
      </c>
      <c r="J5" s="72" t="s">
        <v>1021</v>
      </c>
      <c r="K5" s="74" t="s">
        <v>1022</v>
      </c>
      <c r="L5" s="2" t="s">
        <v>1058</v>
      </c>
    </row>
    <row r="6" spans="1:12" ht="33.75" x14ac:dyDescent="0.25">
      <c r="C6" s="94">
        <v>1</v>
      </c>
      <c r="D6" s="2" t="s">
        <v>1448</v>
      </c>
      <c r="E6" s="59">
        <v>1</v>
      </c>
      <c r="F6" s="60"/>
      <c r="G6" s="61"/>
      <c r="H6" s="32" t="s">
        <v>1449</v>
      </c>
      <c r="I6" s="71" t="s">
        <v>1450</v>
      </c>
      <c r="J6" s="72" t="s">
        <v>1451</v>
      </c>
      <c r="K6" s="71" t="s">
        <v>1452</v>
      </c>
      <c r="L6" s="2"/>
    </row>
    <row r="7" spans="1:12" x14ac:dyDescent="0.25">
      <c r="A7" s="94">
        <v>1</v>
      </c>
      <c r="D7" s="2" t="s">
        <v>552</v>
      </c>
      <c r="E7" s="59">
        <v>1</v>
      </c>
      <c r="F7" s="60"/>
      <c r="G7" s="61"/>
      <c r="H7" s="62" t="s">
        <v>553</v>
      </c>
      <c r="I7" s="66" t="s">
        <v>554</v>
      </c>
      <c r="J7" s="62"/>
      <c r="K7" s="33"/>
      <c r="L7" s="2" t="s">
        <v>552</v>
      </c>
    </row>
    <row r="8" spans="1:12" ht="33.75" x14ac:dyDescent="0.25">
      <c r="A8" s="94">
        <v>1</v>
      </c>
      <c r="D8" s="2" t="s">
        <v>542</v>
      </c>
      <c r="E8" s="59">
        <v>1</v>
      </c>
      <c r="F8" s="60"/>
      <c r="G8" s="61"/>
      <c r="H8" s="62" t="s">
        <v>543</v>
      </c>
      <c r="I8" s="63" t="s">
        <v>544</v>
      </c>
      <c r="J8" s="62" t="s">
        <v>545</v>
      </c>
      <c r="K8" s="33" t="s">
        <v>546</v>
      </c>
      <c r="L8" s="2" t="s">
        <v>552</v>
      </c>
    </row>
    <row r="9" spans="1:12" ht="22.5" x14ac:dyDescent="0.25">
      <c r="C9" s="94">
        <v>2</v>
      </c>
      <c r="D9" s="2" t="s">
        <v>1437</v>
      </c>
      <c r="E9" s="59">
        <v>2</v>
      </c>
      <c r="F9" s="60"/>
      <c r="G9" s="61"/>
      <c r="H9" s="32"/>
      <c r="I9" s="71" t="s">
        <v>1445</v>
      </c>
      <c r="J9" s="72"/>
      <c r="K9" s="71"/>
      <c r="L9" s="2"/>
    </row>
    <row r="10" spans="1:12" ht="22.5" x14ac:dyDescent="0.25">
      <c r="C10" s="94">
        <v>1</v>
      </c>
      <c r="D10" s="2" t="s">
        <v>1435</v>
      </c>
      <c r="E10" s="59">
        <v>1</v>
      </c>
      <c r="F10" s="60"/>
      <c r="G10" s="61"/>
      <c r="H10" s="32" t="s">
        <v>1438</v>
      </c>
      <c r="I10" s="71" t="s">
        <v>1439</v>
      </c>
      <c r="J10" s="72" t="s">
        <v>1440</v>
      </c>
      <c r="K10" s="71" t="s">
        <v>1441</v>
      </c>
      <c r="L10" s="2"/>
    </row>
    <row r="11" spans="1:12" ht="22.5" x14ac:dyDescent="0.25">
      <c r="C11" s="94">
        <v>1</v>
      </c>
      <c r="D11" s="2" t="s">
        <v>1515</v>
      </c>
      <c r="E11" s="59"/>
      <c r="F11" s="60"/>
      <c r="G11" s="61">
        <v>1</v>
      </c>
      <c r="H11" s="32" t="s">
        <v>1516</v>
      </c>
      <c r="I11" s="71" t="s">
        <v>1517</v>
      </c>
      <c r="J11" s="72" t="s">
        <v>1518</v>
      </c>
      <c r="K11" s="71" t="s">
        <v>1519</v>
      </c>
      <c r="L11" s="2"/>
    </row>
    <row r="12" spans="1:12" ht="22.5" x14ac:dyDescent="0.25">
      <c r="C12" s="94">
        <v>1</v>
      </c>
      <c r="D12" s="2" t="s">
        <v>1455</v>
      </c>
      <c r="E12" s="59"/>
      <c r="F12" s="60">
        <v>1</v>
      </c>
      <c r="G12" s="61"/>
      <c r="H12" s="32" t="s">
        <v>1458</v>
      </c>
      <c r="I12" s="71" t="s">
        <v>1459</v>
      </c>
      <c r="J12" s="72" t="s">
        <v>1460</v>
      </c>
      <c r="K12" s="71" t="s">
        <v>1461</v>
      </c>
      <c r="L12" s="2"/>
    </row>
    <row r="13" spans="1:12" ht="33.75" x14ac:dyDescent="0.25">
      <c r="C13" s="94">
        <v>1</v>
      </c>
      <c r="D13" s="2" t="s">
        <v>1436</v>
      </c>
      <c r="E13" s="59">
        <v>1</v>
      </c>
      <c r="F13" s="60"/>
      <c r="G13" s="61"/>
      <c r="H13" s="32" t="s">
        <v>1442</v>
      </c>
      <c r="I13" s="71" t="s">
        <v>1443</v>
      </c>
      <c r="J13" s="72" t="s">
        <v>1444</v>
      </c>
      <c r="K13" s="71" t="s">
        <v>1679</v>
      </c>
      <c r="L13" s="2"/>
    </row>
    <row r="14" spans="1:12" ht="22.5" x14ac:dyDescent="0.25">
      <c r="B14" s="94">
        <v>1</v>
      </c>
      <c r="D14" s="2" t="s">
        <v>1026</v>
      </c>
      <c r="E14" s="59"/>
      <c r="F14" s="60"/>
      <c r="G14" s="61">
        <v>1</v>
      </c>
      <c r="H14" s="32" t="s">
        <v>1027</v>
      </c>
      <c r="I14" s="71" t="s">
        <v>1028</v>
      </c>
      <c r="J14" s="72" t="s">
        <v>1029</v>
      </c>
      <c r="K14" s="38" t="s">
        <v>577</v>
      </c>
      <c r="L14" s="2" t="s">
        <v>1057</v>
      </c>
    </row>
    <row r="15" spans="1:12" ht="22.5" x14ac:dyDescent="0.25">
      <c r="C15" s="94">
        <v>1</v>
      </c>
      <c r="D15" s="2" t="s">
        <v>1421</v>
      </c>
      <c r="E15" s="59">
        <v>1</v>
      </c>
      <c r="F15" s="60"/>
      <c r="G15" s="61"/>
      <c r="H15" s="32" t="s">
        <v>1424</v>
      </c>
      <c r="I15" s="71" t="s">
        <v>1425</v>
      </c>
      <c r="J15" s="72" t="s">
        <v>1426</v>
      </c>
      <c r="K15" s="71" t="s">
        <v>1692</v>
      </c>
      <c r="L15" s="2"/>
    </row>
    <row r="16" spans="1:12" ht="33.75" x14ac:dyDescent="0.25">
      <c r="A16" s="94">
        <v>4</v>
      </c>
      <c r="C16" s="94">
        <v>1</v>
      </c>
      <c r="D16" s="2" t="s">
        <v>1294</v>
      </c>
      <c r="E16" s="59">
        <v>5</v>
      </c>
      <c r="F16" s="60"/>
      <c r="G16" s="61"/>
      <c r="H16" s="62"/>
      <c r="I16" s="63" t="s">
        <v>509</v>
      </c>
      <c r="J16" s="62"/>
      <c r="K16" s="33"/>
      <c r="L16" s="2" t="s">
        <v>552</v>
      </c>
    </row>
    <row r="17" spans="1:12" ht="22.5" x14ac:dyDescent="0.25">
      <c r="A17" s="94">
        <v>2</v>
      </c>
      <c r="D17" s="2" t="s">
        <v>510</v>
      </c>
      <c r="E17" s="59">
        <v>2</v>
      </c>
      <c r="F17" s="60"/>
      <c r="G17" s="61"/>
      <c r="H17" s="62" t="s">
        <v>511</v>
      </c>
      <c r="I17" s="65" t="s">
        <v>512</v>
      </c>
      <c r="J17" s="62" t="s">
        <v>513</v>
      </c>
      <c r="K17" s="67" t="s">
        <v>514</v>
      </c>
      <c r="L17" s="2"/>
    </row>
    <row r="18" spans="1:12" ht="45" x14ac:dyDescent="0.25">
      <c r="C18" s="94">
        <v>1</v>
      </c>
      <c r="D18" s="2" t="s">
        <v>1505</v>
      </c>
      <c r="E18" s="59"/>
      <c r="F18" s="60"/>
      <c r="G18" s="61">
        <v>1</v>
      </c>
      <c r="H18" s="32" t="s">
        <v>1508</v>
      </c>
      <c r="I18" s="71" t="s">
        <v>519</v>
      </c>
      <c r="J18" s="72" t="s">
        <v>1509</v>
      </c>
      <c r="K18" s="71" t="s">
        <v>1510</v>
      </c>
      <c r="L18" s="2"/>
    </row>
    <row r="19" spans="1:12" ht="33.75" x14ac:dyDescent="0.25">
      <c r="C19" s="94">
        <v>1</v>
      </c>
      <c r="D19" s="2" t="s">
        <v>1470</v>
      </c>
      <c r="E19" s="59"/>
      <c r="F19" s="60">
        <v>1</v>
      </c>
      <c r="G19" s="61"/>
      <c r="H19" s="32" t="s">
        <v>1471</v>
      </c>
      <c r="I19" s="71" t="s">
        <v>519</v>
      </c>
      <c r="J19" s="72" t="s">
        <v>1681</v>
      </c>
      <c r="K19" s="71" t="s">
        <v>1472</v>
      </c>
      <c r="L19" s="2" t="s">
        <v>1058</v>
      </c>
    </row>
    <row r="20" spans="1:12" x14ac:dyDescent="0.25">
      <c r="A20" s="94">
        <v>2</v>
      </c>
      <c r="D20" s="2" t="s">
        <v>563</v>
      </c>
      <c r="E20" s="59"/>
      <c r="F20" s="60">
        <v>2</v>
      </c>
      <c r="G20" s="61"/>
      <c r="H20" s="62" t="s">
        <v>564</v>
      </c>
      <c r="I20" s="65" t="s">
        <v>565</v>
      </c>
      <c r="J20" s="62" t="s">
        <v>566</v>
      </c>
      <c r="K20" s="63" t="s">
        <v>519</v>
      </c>
      <c r="L20" s="2" t="s">
        <v>1058</v>
      </c>
    </row>
    <row r="21" spans="1:12" ht="22.5" x14ac:dyDescent="0.25">
      <c r="A21" s="94">
        <v>1</v>
      </c>
      <c r="D21" s="2" t="s">
        <v>520</v>
      </c>
      <c r="E21" s="59">
        <v>1</v>
      </c>
      <c r="F21" s="60"/>
      <c r="G21" s="61"/>
      <c r="H21" s="62" t="s">
        <v>521</v>
      </c>
      <c r="I21" s="65" t="s">
        <v>522</v>
      </c>
      <c r="J21" s="62" t="s">
        <v>523</v>
      </c>
      <c r="K21" s="63" t="s">
        <v>524</v>
      </c>
      <c r="L21" s="2"/>
    </row>
    <row r="22" spans="1:12" ht="22.5" x14ac:dyDescent="0.25">
      <c r="C22" s="94">
        <v>4</v>
      </c>
      <c r="D22" s="2" t="s">
        <v>1678</v>
      </c>
      <c r="E22" s="59">
        <v>1</v>
      </c>
      <c r="F22" s="60">
        <v>2</v>
      </c>
      <c r="G22" s="61">
        <v>1</v>
      </c>
      <c r="H22" s="32"/>
      <c r="I22" s="71" t="s">
        <v>1454</v>
      </c>
      <c r="J22" s="72"/>
      <c r="K22" s="71"/>
      <c r="L22" s="2"/>
    </row>
    <row r="23" spans="1:12" ht="22.5" x14ac:dyDescent="0.25">
      <c r="C23" s="94">
        <v>1</v>
      </c>
      <c r="D23" s="2" t="s">
        <v>1507</v>
      </c>
      <c r="E23" s="59"/>
      <c r="F23" s="60"/>
      <c r="G23" s="61">
        <v>1</v>
      </c>
      <c r="H23" s="32" t="s">
        <v>1684</v>
      </c>
      <c r="I23" s="71" t="s">
        <v>1432</v>
      </c>
      <c r="J23" s="72" t="s">
        <v>1514</v>
      </c>
      <c r="K23" s="71" t="s">
        <v>1685</v>
      </c>
      <c r="L23" s="2"/>
    </row>
    <row r="24" spans="1:12" ht="22.5" x14ac:dyDescent="0.25">
      <c r="C24" s="94">
        <v>1</v>
      </c>
      <c r="D24" s="2" t="s">
        <v>1415</v>
      </c>
      <c r="E24" s="59">
        <v>1</v>
      </c>
      <c r="F24" s="60"/>
      <c r="G24" s="61"/>
      <c r="H24" s="32" t="s">
        <v>1416</v>
      </c>
      <c r="I24" s="71" t="s">
        <v>1417</v>
      </c>
      <c r="J24" s="72" t="s">
        <v>1418</v>
      </c>
      <c r="K24" s="71" t="s">
        <v>1419</v>
      </c>
      <c r="L24" s="2"/>
    </row>
    <row r="25" spans="1:12" ht="33.75" x14ac:dyDescent="0.25">
      <c r="C25" s="94">
        <v>1</v>
      </c>
      <c r="D25" s="2" t="s">
        <v>1492</v>
      </c>
      <c r="E25" s="59"/>
      <c r="F25" s="60"/>
      <c r="G25" s="61">
        <v>1</v>
      </c>
      <c r="H25" s="32" t="s">
        <v>1497</v>
      </c>
      <c r="I25" s="71" t="s">
        <v>1498</v>
      </c>
      <c r="J25" s="72" t="s">
        <v>1499</v>
      </c>
      <c r="K25" s="71" t="s">
        <v>1500</v>
      </c>
      <c r="L25" s="2"/>
    </row>
    <row r="26" spans="1:12" ht="33.75" x14ac:dyDescent="0.25">
      <c r="C26" s="94">
        <v>1</v>
      </c>
      <c r="D26" s="2" t="s">
        <v>1484</v>
      </c>
      <c r="E26" s="59"/>
      <c r="F26" s="60"/>
      <c r="G26" s="61">
        <v>1</v>
      </c>
      <c r="H26" s="32" t="s">
        <v>1487</v>
      </c>
      <c r="I26" s="71" t="s">
        <v>1488</v>
      </c>
      <c r="J26" s="72" t="s">
        <v>1489</v>
      </c>
      <c r="K26" s="71" t="s">
        <v>1490</v>
      </c>
      <c r="L26" s="2"/>
    </row>
    <row r="27" spans="1:12" ht="33.75" x14ac:dyDescent="0.25">
      <c r="C27" s="94">
        <v>1</v>
      </c>
      <c r="D27" s="2" t="s">
        <v>1491</v>
      </c>
      <c r="E27" s="59"/>
      <c r="F27" s="60"/>
      <c r="G27" s="61">
        <v>1</v>
      </c>
      <c r="H27" s="32" t="s">
        <v>1493</v>
      </c>
      <c r="I27" s="71" t="s">
        <v>1494</v>
      </c>
      <c r="J27" s="72" t="s">
        <v>1495</v>
      </c>
      <c r="K27" s="71" t="s">
        <v>1496</v>
      </c>
      <c r="L27" s="2"/>
    </row>
    <row r="28" spans="1:12" ht="33.75" x14ac:dyDescent="0.25">
      <c r="A28" s="94">
        <v>1</v>
      </c>
      <c r="D28" s="2" t="s">
        <v>547</v>
      </c>
      <c r="E28" s="59">
        <v>1</v>
      </c>
      <c r="F28" s="60"/>
      <c r="G28" s="61"/>
      <c r="H28" s="62" t="s">
        <v>548</v>
      </c>
      <c r="I28" s="63" t="s">
        <v>549</v>
      </c>
      <c r="J28" s="62" t="s">
        <v>550</v>
      </c>
      <c r="K28" s="64" t="s">
        <v>551</v>
      </c>
      <c r="L28" s="2" t="s">
        <v>1056</v>
      </c>
    </row>
    <row r="29" spans="1:12" ht="22.5" x14ac:dyDescent="0.25">
      <c r="B29" s="94">
        <v>1</v>
      </c>
      <c r="D29" s="2" t="s">
        <v>1030</v>
      </c>
      <c r="E29" s="59"/>
      <c r="F29" s="60"/>
      <c r="G29" s="61">
        <v>1</v>
      </c>
      <c r="H29" s="32" t="s">
        <v>1031</v>
      </c>
      <c r="I29" s="71" t="s">
        <v>1032</v>
      </c>
      <c r="J29" s="72" t="s">
        <v>1033</v>
      </c>
      <c r="K29" s="71" t="s">
        <v>1034</v>
      </c>
      <c r="L29" s="2" t="s">
        <v>1057</v>
      </c>
    </row>
    <row r="30" spans="1:12" ht="22.5" x14ac:dyDescent="0.25">
      <c r="A30" s="94">
        <v>1</v>
      </c>
      <c r="D30" s="2" t="s">
        <v>594</v>
      </c>
      <c r="E30" s="59"/>
      <c r="F30" s="60">
        <v>1</v>
      </c>
      <c r="G30" s="61"/>
      <c r="H30" s="62" t="s">
        <v>595</v>
      </c>
      <c r="I30" s="63" t="s">
        <v>519</v>
      </c>
      <c r="J30" s="62" t="s">
        <v>596</v>
      </c>
      <c r="K30" s="64" t="s">
        <v>597</v>
      </c>
      <c r="L30" s="2" t="s">
        <v>1058</v>
      </c>
    </row>
    <row r="31" spans="1:12" ht="22.5" x14ac:dyDescent="0.25">
      <c r="B31" s="94">
        <v>1</v>
      </c>
      <c r="D31" s="2" t="s">
        <v>1055</v>
      </c>
      <c r="E31" s="59"/>
      <c r="F31" s="60"/>
      <c r="G31" s="61">
        <v>1</v>
      </c>
      <c r="H31" s="32" t="s">
        <v>1035</v>
      </c>
      <c r="I31" s="71" t="s">
        <v>1036</v>
      </c>
      <c r="J31" s="72" t="s">
        <v>1037</v>
      </c>
      <c r="K31" s="71" t="s">
        <v>519</v>
      </c>
      <c r="L31" s="2" t="s">
        <v>1056</v>
      </c>
    </row>
    <row r="32" spans="1:12" ht="45" x14ac:dyDescent="0.25">
      <c r="C32" s="94">
        <v>3</v>
      </c>
      <c r="D32" s="2" t="s">
        <v>1446</v>
      </c>
      <c r="E32" s="59">
        <v>1</v>
      </c>
      <c r="F32" s="60">
        <v>1</v>
      </c>
      <c r="G32" s="61">
        <v>1</v>
      </c>
      <c r="H32" s="32"/>
      <c r="I32" s="71" t="s">
        <v>1447</v>
      </c>
      <c r="J32" s="72"/>
      <c r="K32" s="71"/>
      <c r="L32" s="2" t="s">
        <v>1429</v>
      </c>
    </row>
    <row r="33" spans="1:12" ht="22.5" x14ac:dyDescent="0.25">
      <c r="C33" s="94">
        <v>1</v>
      </c>
      <c r="D33" s="2" t="s">
        <v>1473</v>
      </c>
      <c r="E33" s="59"/>
      <c r="F33" s="60">
        <v>1</v>
      </c>
      <c r="G33" s="61"/>
      <c r="H33" s="32" t="s">
        <v>1475</v>
      </c>
      <c r="I33" s="71" t="s">
        <v>1476</v>
      </c>
      <c r="J33" s="72" t="s">
        <v>1477</v>
      </c>
      <c r="K33" s="71" t="s">
        <v>519</v>
      </c>
      <c r="L33" s="2"/>
    </row>
    <row r="34" spans="1:12" ht="45" x14ac:dyDescent="0.25">
      <c r="C34" s="94">
        <v>1</v>
      </c>
      <c r="D34" s="2" t="s">
        <v>1501</v>
      </c>
      <c r="E34" s="59"/>
      <c r="F34" s="60"/>
      <c r="G34" s="61">
        <v>1</v>
      </c>
      <c r="H34" s="32" t="s">
        <v>1502</v>
      </c>
      <c r="I34" s="71" t="s">
        <v>519</v>
      </c>
      <c r="J34" s="72" t="s">
        <v>1503</v>
      </c>
      <c r="K34" s="71" t="s">
        <v>1504</v>
      </c>
      <c r="L34" s="2"/>
    </row>
    <row r="35" spans="1:12" ht="22.5" x14ac:dyDescent="0.25">
      <c r="A35" s="94">
        <v>1</v>
      </c>
      <c r="D35" s="2" t="s">
        <v>534</v>
      </c>
      <c r="E35" s="59">
        <v>1</v>
      </c>
      <c r="F35" s="60"/>
      <c r="G35" s="61"/>
      <c r="H35" s="62" t="s">
        <v>535</v>
      </c>
      <c r="I35" s="38" t="s">
        <v>536</v>
      </c>
      <c r="J35" s="62" t="s">
        <v>537</v>
      </c>
      <c r="K35" s="63" t="s">
        <v>538</v>
      </c>
      <c r="L35" s="2" t="s">
        <v>1057</v>
      </c>
    </row>
    <row r="36" spans="1:12" ht="33.75" x14ac:dyDescent="0.25">
      <c r="C36" s="94">
        <v>3</v>
      </c>
      <c r="D36" s="2" t="s">
        <v>1427</v>
      </c>
      <c r="E36" s="59">
        <v>1</v>
      </c>
      <c r="F36" s="60">
        <v>1</v>
      </c>
      <c r="G36" s="61">
        <v>1</v>
      </c>
      <c r="H36" s="32"/>
      <c r="I36" s="71" t="s">
        <v>1428</v>
      </c>
      <c r="J36" s="72"/>
      <c r="K36" s="71"/>
      <c r="L36" s="2" t="s">
        <v>1429</v>
      </c>
    </row>
    <row r="37" spans="1:12" ht="22.5" x14ac:dyDescent="0.25">
      <c r="A37" s="95"/>
      <c r="B37" s="95">
        <v>1</v>
      </c>
      <c r="C37" s="95"/>
      <c r="D37" s="7" t="s">
        <v>1038</v>
      </c>
      <c r="E37" s="59"/>
      <c r="F37" s="60"/>
      <c r="G37" s="61">
        <v>1</v>
      </c>
      <c r="H37" s="32" t="s">
        <v>1039</v>
      </c>
      <c r="I37" s="76" t="s">
        <v>1042</v>
      </c>
      <c r="J37" s="62" t="s">
        <v>513</v>
      </c>
      <c r="K37" s="67" t="s">
        <v>514</v>
      </c>
      <c r="L37" s="7"/>
    </row>
    <row r="38" spans="1:12" ht="22.5" x14ac:dyDescent="0.25">
      <c r="B38" s="94">
        <v>1</v>
      </c>
      <c r="D38" s="2" t="s">
        <v>1023</v>
      </c>
      <c r="E38" s="59"/>
      <c r="F38" s="60"/>
      <c r="G38" s="61">
        <v>1</v>
      </c>
      <c r="H38" s="32" t="s">
        <v>1024</v>
      </c>
      <c r="I38" s="75" t="s">
        <v>1040</v>
      </c>
      <c r="J38" s="72" t="s">
        <v>1025</v>
      </c>
      <c r="K38" s="64" t="s">
        <v>1041</v>
      </c>
      <c r="L38" s="2" t="s">
        <v>1058</v>
      </c>
    </row>
    <row r="39" spans="1:12" ht="22.5" x14ac:dyDescent="0.25">
      <c r="A39" s="94">
        <v>1</v>
      </c>
      <c r="D39" s="2" t="s">
        <v>530</v>
      </c>
      <c r="E39" s="59">
        <v>1</v>
      </c>
      <c r="F39" s="60"/>
      <c r="G39" s="61"/>
      <c r="H39" s="62" t="s">
        <v>531</v>
      </c>
      <c r="I39" s="38" t="s">
        <v>532</v>
      </c>
      <c r="J39" s="62" t="s">
        <v>533</v>
      </c>
      <c r="K39" s="63" t="s">
        <v>529</v>
      </c>
      <c r="L39" s="2" t="s">
        <v>1057</v>
      </c>
    </row>
    <row r="40" spans="1:12" ht="22.5" x14ac:dyDescent="0.25">
      <c r="A40" s="94">
        <v>1</v>
      </c>
      <c r="D40" s="2" t="s">
        <v>567</v>
      </c>
      <c r="E40" s="59"/>
      <c r="F40" s="60">
        <v>1</v>
      </c>
      <c r="G40" s="61"/>
      <c r="H40" s="62" t="s">
        <v>568</v>
      </c>
      <c r="I40" s="63" t="s">
        <v>569</v>
      </c>
      <c r="J40" s="62" t="s">
        <v>570</v>
      </c>
      <c r="K40" s="65" t="s">
        <v>571</v>
      </c>
      <c r="L40" s="2" t="s">
        <v>1059</v>
      </c>
    </row>
    <row r="41" spans="1:12" ht="22.5" x14ac:dyDescent="0.25">
      <c r="A41" s="94">
        <v>1</v>
      </c>
      <c r="D41" s="2" t="s">
        <v>585</v>
      </c>
      <c r="E41" s="59"/>
      <c r="F41" s="60">
        <v>1</v>
      </c>
      <c r="G41" s="61"/>
      <c r="H41" s="62" t="s">
        <v>586</v>
      </c>
      <c r="I41" s="63" t="s">
        <v>569</v>
      </c>
      <c r="J41" s="62" t="s">
        <v>587</v>
      </c>
      <c r="K41" s="68" t="s">
        <v>588</v>
      </c>
      <c r="L41" s="2" t="s">
        <v>1059</v>
      </c>
    </row>
    <row r="42" spans="1:12" ht="22.5" x14ac:dyDescent="0.25">
      <c r="A42" s="95"/>
      <c r="B42" s="95">
        <v>1</v>
      </c>
      <c r="C42" s="95"/>
      <c r="D42" s="7" t="s">
        <v>1045</v>
      </c>
      <c r="E42" s="59"/>
      <c r="F42" s="60"/>
      <c r="G42" s="61">
        <v>1</v>
      </c>
      <c r="H42" s="32" t="s">
        <v>1046</v>
      </c>
      <c r="I42" s="71" t="s">
        <v>1047</v>
      </c>
      <c r="J42" s="72" t="s">
        <v>1044</v>
      </c>
      <c r="K42" s="38" t="s">
        <v>1043</v>
      </c>
      <c r="L42" s="7" t="s">
        <v>1057</v>
      </c>
    </row>
    <row r="43" spans="1:12" ht="22.5" x14ac:dyDescent="0.25">
      <c r="C43" s="94">
        <v>1</v>
      </c>
      <c r="D43" s="2" t="s">
        <v>1506</v>
      </c>
      <c r="E43" s="59"/>
      <c r="F43" s="60"/>
      <c r="G43" s="61">
        <v>1</v>
      </c>
      <c r="H43" s="32" t="s">
        <v>1511</v>
      </c>
      <c r="I43" s="71" t="s">
        <v>1512</v>
      </c>
      <c r="J43" s="72" t="s">
        <v>1513</v>
      </c>
      <c r="K43" s="71" t="s">
        <v>1686</v>
      </c>
      <c r="L43" s="2"/>
    </row>
    <row r="44" spans="1:12" ht="22.5" x14ac:dyDescent="0.25">
      <c r="A44" s="95"/>
      <c r="B44" s="95">
        <v>1</v>
      </c>
      <c r="C44" s="95"/>
      <c r="D44" s="7" t="s">
        <v>1048</v>
      </c>
      <c r="E44" s="59"/>
      <c r="F44" s="60"/>
      <c r="G44" s="61">
        <v>1</v>
      </c>
      <c r="H44" s="32" t="s">
        <v>1050</v>
      </c>
      <c r="I44" s="74" t="s">
        <v>1051</v>
      </c>
      <c r="J44" s="72" t="s">
        <v>1049</v>
      </c>
      <c r="K44" s="71" t="s">
        <v>519</v>
      </c>
      <c r="L44" s="7" t="s">
        <v>1056</v>
      </c>
    </row>
    <row r="45" spans="1:12" x14ac:dyDescent="0.25">
      <c r="C45" s="94">
        <v>1</v>
      </c>
      <c r="D45" s="2" t="s">
        <v>1483</v>
      </c>
      <c r="E45" s="59"/>
      <c r="F45" s="60"/>
      <c r="G45" s="61">
        <v>1</v>
      </c>
      <c r="H45" s="32" t="s">
        <v>1485</v>
      </c>
      <c r="I45" s="71" t="s">
        <v>519</v>
      </c>
      <c r="J45" s="72" t="s">
        <v>1486</v>
      </c>
      <c r="K45" s="71" t="s">
        <v>1687</v>
      </c>
      <c r="L45" s="2"/>
    </row>
    <row r="46" spans="1:12" ht="33.75" x14ac:dyDescent="0.25">
      <c r="C46" s="94">
        <v>1</v>
      </c>
      <c r="D46" s="2" t="s">
        <v>1410</v>
      </c>
      <c r="E46" s="59">
        <v>1</v>
      </c>
      <c r="F46" s="60"/>
      <c r="G46" s="61"/>
      <c r="H46" s="32" t="s">
        <v>1411</v>
      </c>
      <c r="I46" s="71" t="s">
        <v>1412</v>
      </c>
      <c r="J46" s="72" t="s">
        <v>1413</v>
      </c>
      <c r="K46" s="71" t="s">
        <v>1414</v>
      </c>
      <c r="L46" s="2"/>
    </row>
    <row r="47" spans="1:12" ht="45" x14ac:dyDescent="0.25">
      <c r="C47" s="94">
        <v>1</v>
      </c>
      <c r="D47" s="2" t="s">
        <v>1430</v>
      </c>
      <c r="E47" s="59">
        <v>1</v>
      </c>
      <c r="F47" s="60"/>
      <c r="G47" s="61"/>
      <c r="H47" s="32" t="s">
        <v>1431</v>
      </c>
      <c r="I47" s="71" t="s">
        <v>1432</v>
      </c>
      <c r="J47" s="72" t="s">
        <v>1433</v>
      </c>
      <c r="K47" s="71" t="s">
        <v>1434</v>
      </c>
      <c r="L47" s="2"/>
    </row>
    <row r="48" spans="1:12" ht="33.75" x14ac:dyDescent="0.25">
      <c r="C48" s="94">
        <v>1</v>
      </c>
      <c r="D48" s="2" t="s">
        <v>1457</v>
      </c>
      <c r="E48" s="59"/>
      <c r="F48" s="60">
        <v>1</v>
      </c>
      <c r="G48" s="61"/>
      <c r="H48" s="32" t="s">
        <v>1466</v>
      </c>
      <c r="I48" s="71" t="s">
        <v>1467</v>
      </c>
      <c r="J48" s="72" t="s">
        <v>1468</v>
      </c>
      <c r="K48" s="71" t="s">
        <v>1469</v>
      </c>
      <c r="L48" s="2"/>
    </row>
    <row r="49" spans="1:12" ht="33.75" x14ac:dyDescent="0.25">
      <c r="C49" s="94">
        <v>12</v>
      </c>
      <c r="D49" s="2" t="s">
        <v>1453</v>
      </c>
      <c r="E49" s="59">
        <v>4</v>
      </c>
      <c r="F49" s="60">
        <v>4</v>
      </c>
      <c r="G49" s="61">
        <v>4</v>
      </c>
      <c r="H49" s="32"/>
      <c r="I49" s="71" t="s">
        <v>1690</v>
      </c>
      <c r="J49" s="72"/>
      <c r="K49" s="71"/>
      <c r="L49" s="2" t="s">
        <v>1429</v>
      </c>
    </row>
    <row r="50" spans="1:12" ht="22.5" x14ac:dyDescent="0.25">
      <c r="A50" s="94">
        <v>1</v>
      </c>
      <c r="D50" s="2" t="s">
        <v>582</v>
      </c>
      <c r="E50" s="59"/>
      <c r="F50" s="60">
        <v>1</v>
      </c>
      <c r="G50" s="61"/>
      <c r="H50" s="62" t="s">
        <v>583</v>
      </c>
      <c r="I50" s="38" t="s">
        <v>584</v>
      </c>
      <c r="J50" s="62" t="s">
        <v>537</v>
      </c>
      <c r="K50" s="63" t="s">
        <v>529</v>
      </c>
      <c r="L50" s="2" t="s">
        <v>1057</v>
      </c>
    </row>
    <row r="51" spans="1:12" ht="22.5" x14ac:dyDescent="0.25">
      <c r="B51" s="94">
        <v>1</v>
      </c>
      <c r="D51" s="2" t="s">
        <v>1018</v>
      </c>
      <c r="E51" s="59"/>
      <c r="F51" s="60"/>
      <c r="G51" s="61">
        <v>1</v>
      </c>
      <c r="H51" s="32" t="s">
        <v>1016</v>
      </c>
      <c r="I51" s="71" t="s">
        <v>519</v>
      </c>
      <c r="J51" s="72" t="s">
        <v>1698</v>
      </c>
      <c r="K51" s="65" t="s">
        <v>1017</v>
      </c>
      <c r="L51" s="2" t="s">
        <v>1058</v>
      </c>
    </row>
    <row r="52" spans="1:12" ht="22.5" x14ac:dyDescent="0.25">
      <c r="A52" s="94">
        <v>1</v>
      </c>
      <c r="D52" s="2" t="s">
        <v>560</v>
      </c>
      <c r="E52" s="59"/>
      <c r="F52" s="60">
        <v>1</v>
      </c>
      <c r="G52" s="61"/>
      <c r="H52" s="62" t="s">
        <v>561</v>
      </c>
      <c r="I52" s="63" t="s">
        <v>1004</v>
      </c>
      <c r="J52" s="62" t="s">
        <v>562</v>
      </c>
      <c r="K52" s="67" t="s">
        <v>1005</v>
      </c>
      <c r="L52" s="2" t="s">
        <v>556</v>
      </c>
    </row>
    <row r="53" spans="1:12" ht="22.5" x14ac:dyDescent="0.25">
      <c r="B53" s="94">
        <v>1</v>
      </c>
      <c r="D53" s="2" t="s">
        <v>1011</v>
      </c>
      <c r="E53" s="59"/>
      <c r="F53" s="60"/>
      <c r="G53" s="61">
        <v>1</v>
      </c>
      <c r="H53" s="32" t="s">
        <v>1012</v>
      </c>
      <c r="I53" s="73" t="s">
        <v>1013</v>
      </c>
      <c r="J53" s="72" t="s">
        <v>1014</v>
      </c>
      <c r="K53" s="74" t="s">
        <v>1015</v>
      </c>
      <c r="L53" s="2" t="s">
        <v>1059</v>
      </c>
    </row>
    <row r="54" spans="1:12" ht="45" x14ac:dyDescent="0.25">
      <c r="A54" s="94">
        <v>1</v>
      </c>
      <c r="B54" s="94">
        <v>1</v>
      </c>
      <c r="C54" s="94">
        <v>1</v>
      </c>
      <c r="D54" s="2" t="s">
        <v>556</v>
      </c>
      <c r="E54" s="59"/>
      <c r="F54" s="60">
        <v>1</v>
      </c>
      <c r="G54" s="61">
        <v>2</v>
      </c>
      <c r="H54" s="62" t="s">
        <v>557</v>
      </c>
      <c r="I54" s="69" t="s">
        <v>1003</v>
      </c>
      <c r="J54" s="62" t="s">
        <v>558</v>
      </c>
      <c r="K54" s="70" t="s">
        <v>559</v>
      </c>
      <c r="L54" s="2" t="s">
        <v>556</v>
      </c>
    </row>
    <row r="55" spans="1:12" ht="45" x14ac:dyDescent="0.25">
      <c r="A55" s="94">
        <v>3</v>
      </c>
      <c r="D55" s="2" t="s">
        <v>1007</v>
      </c>
      <c r="E55" s="59"/>
      <c r="F55" s="60">
        <v>3</v>
      </c>
      <c r="G55" s="61"/>
      <c r="H55" s="32"/>
      <c r="I55" s="71" t="s">
        <v>1008</v>
      </c>
      <c r="J55" s="72"/>
      <c r="K55" s="71"/>
      <c r="L55" s="2" t="s">
        <v>556</v>
      </c>
    </row>
    <row r="56" spans="1:12" ht="33.75" x14ac:dyDescent="0.25">
      <c r="B56" s="94">
        <v>3</v>
      </c>
      <c r="D56" s="2" t="s">
        <v>1009</v>
      </c>
      <c r="E56" s="59"/>
      <c r="F56" s="60"/>
      <c r="G56" s="61">
        <v>3</v>
      </c>
      <c r="H56" s="32"/>
      <c r="I56" s="71" t="s">
        <v>1010</v>
      </c>
      <c r="J56" s="72"/>
      <c r="K56" s="71"/>
      <c r="L56" s="2" t="s">
        <v>556</v>
      </c>
    </row>
    <row r="57" spans="1:12" ht="33.75" x14ac:dyDescent="0.25">
      <c r="A57" s="94">
        <v>5</v>
      </c>
      <c r="B57" s="94">
        <v>6</v>
      </c>
      <c r="C57" s="94">
        <v>4</v>
      </c>
      <c r="D57" s="2" t="s">
        <v>555</v>
      </c>
      <c r="E57" s="59"/>
      <c r="F57" s="60">
        <v>7</v>
      </c>
      <c r="G57" s="61">
        <v>8</v>
      </c>
      <c r="H57" s="62"/>
      <c r="I57" s="63" t="s">
        <v>1006</v>
      </c>
      <c r="J57" s="62"/>
      <c r="K57" s="33"/>
      <c r="L57" s="2" t="s">
        <v>556</v>
      </c>
    </row>
    <row r="58" spans="1:12" ht="33.75" x14ac:dyDescent="0.25">
      <c r="C58" s="94">
        <v>1</v>
      </c>
      <c r="D58" s="2" t="s">
        <v>1420</v>
      </c>
      <c r="E58" s="59">
        <v>1</v>
      </c>
      <c r="F58" s="60"/>
      <c r="G58" s="61"/>
      <c r="H58" s="32" t="s">
        <v>1422</v>
      </c>
      <c r="I58" s="71" t="s">
        <v>1680</v>
      </c>
      <c r="J58" s="72" t="s">
        <v>1423</v>
      </c>
      <c r="K58" s="71" t="s">
        <v>519</v>
      </c>
      <c r="L58" s="2"/>
    </row>
    <row r="59" spans="1:12" ht="22.5" x14ac:dyDescent="0.25">
      <c r="A59" s="94">
        <v>1</v>
      </c>
      <c r="D59" s="2" t="s">
        <v>579</v>
      </c>
      <c r="E59" s="59"/>
      <c r="F59" s="60">
        <v>1</v>
      </c>
      <c r="G59" s="61"/>
      <c r="H59" s="62" t="s">
        <v>580</v>
      </c>
      <c r="I59" s="38" t="s">
        <v>536</v>
      </c>
      <c r="J59" s="62" t="s">
        <v>581</v>
      </c>
      <c r="K59" s="63" t="s">
        <v>538</v>
      </c>
      <c r="L59" s="2" t="s">
        <v>1057</v>
      </c>
    </row>
    <row r="60" spans="1:12" ht="22.5" x14ac:dyDescent="0.25">
      <c r="A60" s="94">
        <v>1</v>
      </c>
      <c r="D60" s="2" t="s">
        <v>589</v>
      </c>
      <c r="E60" s="59"/>
      <c r="F60" s="60">
        <v>1</v>
      </c>
      <c r="G60" s="61"/>
      <c r="H60" s="62" t="s">
        <v>590</v>
      </c>
      <c r="I60" s="38" t="s">
        <v>591</v>
      </c>
      <c r="J60" s="62" t="s">
        <v>592</v>
      </c>
      <c r="K60" s="64" t="s">
        <v>593</v>
      </c>
      <c r="L60" s="2" t="s">
        <v>1058</v>
      </c>
    </row>
    <row r="61" spans="1:12" ht="22.5" x14ac:dyDescent="0.25">
      <c r="C61" s="94">
        <v>2</v>
      </c>
      <c r="D61" s="2" t="s">
        <v>1474</v>
      </c>
      <c r="E61" s="59"/>
      <c r="F61" s="60">
        <v>1</v>
      </c>
      <c r="G61" s="61">
        <v>1</v>
      </c>
      <c r="H61" s="32" t="s">
        <v>1478</v>
      </c>
      <c r="I61" s="71" t="s">
        <v>1482</v>
      </c>
      <c r="J61" s="72" t="s">
        <v>1682</v>
      </c>
      <c r="K61" s="71" t="s">
        <v>1689</v>
      </c>
      <c r="L61" s="2"/>
    </row>
    <row r="62" spans="1:12" s="95" customFormat="1" ht="33.75" x14ac:dyDescent="0.25">
      <c r="A62" s="94">
        <v>1</v>
      </c>
      <c r="B62" s="94"/>
      <c r="C62" s="94"/>
      <c r="D62" s="2" t="s">
        <v>572</v>
      </c>
      <c r="E62" s="59"/>
      <c r="F62" s="60">
        <v>1</v>
      </c>
      <c r="G62" s="61"/>
      <c r="H62" s="62" t="s">
        <v>573</v>
      </c>
      <c r="I62" s="68" t="s">
        <v>649</v>
      </c>
      <c r="J62" s="62" t="s">
        <v>574</v>
      </c>
      <c r="K62" s="63" t="s">
        <v>519</v>
      </c>
      <c r="L62" s="2" t="s">
        <v>1058</v>
      </c>
    </row>
    <row r="63" spans="1:12" s="95" customFormat="1" ht="45" x14ac:dyDescent="0.25">
      <c r="A63" s="94"/>
      <c r="B63" s="94"/>
      <c r="C63" s="94">
        <v>1</v>
      </c>
      <c r="D63" s="2" t="s">
        <v>1456</v>
      </c>
      <c r="E63" s="59"/>
      <c r="F63" s="60">
        <v>1</v>
      </c>
      <c r="G63" s="61"/>
      <c r="H63" s="32" t="s">
        <v>1462</v>
      </c>
      <c r="I63" s="71" t="s">
        <v>1463</v>
      </c>
      <c r="J63" s="72" t="s">
        <v>1464</v>
      </c>
      <c r="K63" s="71" t="s">
        <v>1465</v>
      </c>
      <c r="L63" s="2"/>
    </row>
    <row r="64" spans="1:12" s="95" customFormat="1" ht="22.5" x14ac:dyDescent="0.25">
      <c r="A64" s="94"/>
      <c r="B64" s="94"/>
      <c r="C64" s="94">
        <v>2</v>
      </c>
      <c r="D64" s="2" t="s">
        <v>1683</v>
      </c>
      <c r="E64" s="59"/>
      <c r="F64" s="60">
        <v>1</v>
      </c>
      <c r="G64" s="61">
        <v>1</v>
      </c>
      <c r="H64" s="32" t="s">
        <v>1479</v>
      </c>
      <c r="I64" s="71" t="s">
        <v>1481</v>
      </c>
      <c r="J64" s="72" t="s">
        <v>1480</v>
      </c>
      <c r="K64" s="71" t="s">
        <v>1688</v>
      </c>
      <c r="L64" s="2"/>
    </row>
    <row r="65" spans="1:12" x14ac:dyDescent="0.25">
      <c r="A65" s="94">
        <v>43</v>
      </c>
      <c r="B65" s="94">
        <v>10</v>
      </c>
      <c r="C65" s="94">
        <v>15</v>
      </c>
      <c r="D65" s="2" t="s">
        <v>507</v>
      </c>
      <c r="E65" s="59">
        <v>27</v>
      </c>
      <c r="F65" s="60">
        <v>21</v>
      </c>
      <c r="G65" s="61">
        <v>20</v>
      </c>
      <c r="H65" s="62"/>
      <c r="I65" s="77" t="s">
        <v>508</v>
      </c>
      <c r="J65" s="78"/>
      <c r="K65" s="77"/>
      <c r="L65" s="2"/>
    </row>
    <row r="66" spans="1:12" ht="22.5" x14ac:dyDescent="0.25">
      <c r="A66" s="94">
        <v>1</v>
      </c>
      <c r="D66" s="2" t="s">
        <v>525</v>
      </c>
      <c r="E66" s="59">
        <v>1</v>
      </c>
      <c r="F66" s="60"/>
      <c r="G66" s="61"/>
      <c r="H66" s="62" t="s">
        <v>526</v>
      </c>
      <c r="I66" s="38" t="s">
        <v>527</v>
      </c>
      <c r="J66" s="62" t="s">
        <v>528</v>
      </c>
      <c r="K66" s="63" t="s">
        <v>529</v>
      </c>
      <c r="L66" s="2" t="s">
        <v>1057</v>
      </c>
    </row>
    <row r="67" spans="1:12" ht="22.5" x14ac:dyDescent="0.25">
      <c r="A67" s="94">
        <v>1</v>
      </c>
      <c r="D67" s="2" t="s">
        <v>575</v>
      </c>
      <c r="E67" s="59"/>
      <c r="F67" s="60">
        <v>1</v>
      </c>
      <c r="G67" s="61"/>
      <c r="H67" s="62" t="s">
        <v>576</v>
      </c>
      <c r="I67" s="38" t="s">
        <v>577</v>
      </c>
      <c r="J67" s="62" t="s">
        <v>578</v>
      </c>
      <c r="K67" s="63" t="s">
        <v>529</v>
      </c>
      <c r="L67" s="2" t="s">
        <v>1057</v>
      </c>
    </row>
    <row r="68" spans="1:12" x14ac:dyDescent="0.25">
      <c r="A68" s="94">
        <f>SUM(A2:A67)</f>
        <v>80</v>
      </c>
      <c r="B68" s="94">
        <f t="shared" ref="B68:C68" si="0">SUM(B2:B67)</f>
        <v>30</v>
      </c>
      <c r="C68" s="94">
        <f t="shared" si="0"/>
        <v>71</v>
      </c>
      <c r="E68" s="59">
        <f>SUM(E2:E67)</f>
        <v>60</v>
      </c>
      <c r="F68" s="60">
        <f>SUM(F2:F67)</f>
        <v>60</v>
      </c>
      <c r="G68" s="61">
        <f>SUM(G2:G67)</f>
        <v>61</v>
      </c>
    </row>
    <row r="70" spans="1:12" x14ac:dyDescent="0.25">
      <c r="D70" s="19" t="s">
        <v>605</v>
      </c>
      <c r="L70" s="19"/>
    </row>
    <row r="71" spans="1:12" x14ac:dyDescent="0.25">
      <c r="D71" s="79" t="s">
        <v>606</v>
      </c>
      <c r="L71" s="79"/>
    </row>
  </sheetData>
  <autoFilter ref="A1:L68"/>
  <sortState ref="A2:L67">
    <sortCondition ref="D2:D67"/>
  </sortState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/>
  </sheetViews>
  <sheetFormatPr defaultColWidth="23.5703125" defaultRowHeight="11.25" x14ac:dyDescent="0.25"/>
  <cols>
    <col min="1" max="1" width="23.5703125" style="83"/>
    <col min="2" max="2" width="23.5703125" style="84"/>
    <col min="3" max="3" width="23.5703125" style="85"/>
    <col min="4" max="4" width="23.5703125" style="86"/>
    <col min="5" max="5" width="23.5703125" style="83"/>
    <col min="6" max="16384" width="23.5703125" style="84"/>
  </cols>
  <sheetData>
    <row r="1" spans="1:7" s="80" customFormat="1" x14ac:dyDescent="0.25">
      <c r="A1" s="80" t="s">
        <v>1054</v>
      </c>
      <c r="B1" s="80" t="s">
        <v>1060</v>
      </c>
      <c r="C1" s="81" t="s">
        <v>1061</v>
      </c>
      <c r="D1" s="82" t="s">
        <v>172</v>
      </c>
      <c r="E1" s="80" t="s">
        <v>1062</v>
      </c>
      <c r="F1" s="80" t="s">
        <v>1067</v>
      </c>
      <c r="G1" s="80" t="s">
        <v>172</v>
      </c>
    </row>
    <row r="2" spans="1:7" ht="33.75" x14ac:dyDescent="0.25">
      <c r="A2" s="83" t="s">
        <v>66</v>
      </c>
      <c r="C2" s="85" t="s">
        <v>1095</v>
      </c>
      <c r="D2" s="86" t="s">
        <v>1295</v>
      </c>
      <c r="E2" s="83" t="s">
        <v>1094</v>
      </c>
      <c r="F2" s="84" t="s">
        <v>1096</v>
      </c>
      <c r="G2" s="87" t="s">
        <v>1097</v>
      </c>
    </row>
    <row r="3" spans="1:7" ht="22.5" x14ac:dyDescent="0.25">
      <c r="A3" s="83" t="s">
        <v>1280</v>
      </c>
      <c r="B3" s="88" t="s">
        <v>1281</v>
      </c>
      <c r="C3" s="85" t="s">
        <v>1283</v>
      </c>
      <c r="D3" s="86" t="s">
        <v>1282</v>
      </c>
      <c r="E3" s="83" t="s">
        <v>1284</v>
      </c>
      <c r="F3" s="84" t="s">
        <v>1285</v>
      </c>
      <c r="G3" s="84" t="s">
        <v>1286</v>
      </c>
    </row>
    <row r="4" spans="1:7" ht="67.5" x14ac:dyDescent="0.25">
      <c r="A4" s="83" t="s">
        <v>1214</v>
      </c>
      <c r="C4" s="85" t="s">
        <v>1215</v>
      </c>
      <c r="D4" s="86" t="s">
        <v>1217</v>
      </c>
      <c r="E4" s="83" t="s">
        <v>1216</v>
      </c>
      <c r="F4" s="84" t="s">
        <v>1080</v>
      </c>
      <c r="G4" s="84" t="s">
        <v>1218</v>
      </c>
    </row>
    <row r="5" spans="1:7" ht="33.75" x14ac:dyDescent="0.25">
      <c r="A5" s="83" t="s">
        <v>1275</v>
      </c>
      <c r="B5" s="84" t="s">
        <v>1276</v>
      </c>
      <c r="C5" s="85" t="s">
        <v>1139</v>
      </c>
      <c r="D5" s="86" t="s">
        <v>1278</v>
      </c>
      <c r="E5" s="83" t="s">
        <v>1277</v>
      </c>
      <c r="F5" s="84" t="s">
        <v>1080</v>
      </c>
      <c r="G5" s="84" t="s">
        <v>1279</v>
      </c>
    </row>
    <row r="6" spans="1:7" ht="33.75" x14ac:dyDescent="0.25">
      <c r="A6" s="83" t="s">
        <v>1208</v>
      </c>
      <c r="C6" s="85" t="s">
        <v>1210</v>
      </c>
      <c r="D6" s="86" t="s">
        <v>1211</v>
      </c>
      <c r="E6" s="83" t="s">
        <v>1209</v>
      </c>
      <c r="F6" s="84" t="s">
        <v>1212</v>
      </c>
      <c r="G6" s="84" t="s">
        <v>1213</v>
      </c>
    </row>
    <row r="7" spans="1:7" ht="33.75" x14ac:dyDescent="0.25">
      <c r="A7" s="83" t="s">
        <v>1202</v>
      </c>
      <c r="C7" s="85" t="s">
        <v>1203</v>
      </c>
      <c r="D7" s="86" t="s">
        <v>1205</v>
      </c>
      <c r="E7" s="83" t="s">
        <v>1204</v>
      </c>
      <c r="F7" s="84" t="s">
        <v>1206</v>
      </c>
      <c r="G7" s="84" t="s">
        <v>1207</v>
      </c>
    </row>
    <row r="8" spans="1:7" ht="45" x14ac:dyDescent="0.25">
      <c r="A8" s="83" t="s">
        <v>1196</v>
      </c>
      <c r="C8" s="85" t="s">
        <v>1198</v>
      </c>
      <c r="D8" s="86" t="s">
        <v>1199</v>
      </c>
      <c r="E8" s="83" t="s">
        <v>1197</v>
      </c>
      <c r="F8" s="84" t="s">
        <v>1200</v>
      </c>
      <c r="G8" s="84" t="s">
        <v>1201</v>
      </c>
    </row>
    <row r="9" spans="1:7" ht="22.5" x14ac:dyDescent="0.25">
      <c r="A9" s="83" t="s">
        <v>1268</v>
      </c>
      <c r="B9" s="89" t="s">
        <v>1269</v>
      </c>
      <c r="C9" s="85" t="s">
        <v>1270</v>
      </c>
      <c r="D9" s="86" t="s">
        <v>1272</v>
      </c>
      <c r="E9" s="83" t="s">
        <v>1271</v>
      </c>
      <c r="F9" s="84" t="s">
        <v>1273</v>
      </c>
      <c r="G9" s="84" t="s">
        <v>1274</v>
      </c>
    </row>
    <row r="10" spans="1:7" ht="22.5" x14ac:dyDescent="0.25">
      <c r="A10" s="83" t="s">
        <v>1191</v>
      </c>
      <c r="C10" s="85" t="s">
        <v>1192</v>
      </c>
      <c r="D10" s="86" t="s">
        <v>1194</v>
      </c>
      <c r="E10" s="83" t="s">
        <v>1193</v>
      </c>
      <c r="F10" s="84" t="s">
        <v>1118</v>
      </c>
      <c r="G10" s="84" t="s">
        <v>1195</v>
      </c>
    </row>
    <row r="11" spans="1:7" ht="56.25" x14ac:dyDescent="0.25">
      <c r="A11" s="83" t="s">
        <v>1185</v>
      </c>
      <c r="C11" s="85" t="s">
        <v>1186</v>
      </c>
      <c r="D11" s="86" t="s">
        <v>1188</v>
      </c>
      <c r="E11" s="83" t="s">
        <v>1187</v>
      </c>
      <c r="F11" s="84" t="s">
        <v>1189</v>
      </c>
      <c r="G11" s="84" t="s">
        <v>1190</v>
      </c>
    </row>
    <row r="12" spans="1:7" ht="45" x14ac:dyDescent="0.25">
      <c r="A12" s="83" t="s">
        <v>1179</v>
      </c>
      <c r="C12" s="85" t="s">
        <v>1180</v>
      </c>
      <c r="D12" s="86" t="s">
        <v>1182</v>
      </c>
      <c r="E12" s="83" t="s">
        <v>1181</v>
      </c>
      <c r="F12" s="84" t="s">
        <v>1183</v>
      </c>
      <c r="G12" s="87" t="s">
        <v>1184</v>
      </c>
    </row>
    <row r="13" spans="1:7" ht="33.75" x14ac:dyDescent="0.25">
      <c r="A13" s="83" t="s">
        <v>1262</v>
      </c>
      <c r="B13" s="89" t="s">
        <v>1263</v>
      </c>
      <c r="C13" s="85" t="s">
        <v>1264</v>
      </c>
      <c r="D13" s="86" t="s">
        <v>1266</v>
      </c>
      <c r="E13" s="83" t="s">
        <v>1265</v>
      </c>
      <c r="F13" s="84" t="s">
        <v>1068</v>
      </c>
      <c r="G13" s="84" t="s">
        <v>1267</v>
      </c>
    </row>
    <row r="14" spans="1:7" ht="45" x14ac:dyDescent="0.25">
      <c r="A14" s="83" t="s">
        <v>1175</v>
      </c>
      <c r="C14" s="85" t="s">
        <v>1176</v>
      </c>
      <c r="D14" s="86" t="s">
        <v>1296</v>
      </c>
      <c r="E14" s="83" t="s">
        <v>1178</v>
      </c>
      <c r="F14" s="84" t="s">
        <v>1177</v>
      </c>
      <c r="G14" s="84" t="s">
        <v>1297</v>
      </c>
    </row>
    <row r="15" spans="1:7" ht="45" x14ac:dyDescent="0.25">
      <c r="A15" s="83" t="s">
        <v>1169</v>
      </c>
      <c r="C15" s="85" t="s">
        <v>1170</v>
      </c>
      <c r="D15" s="90" t="s">
        <v>1174</v>
      </c>
      <c r="E15" s="83" t="s">
        <v>1171</v>
      </c>
      <c r="F15" s="84" t="s">
        <v>1172</v>
      </c>
      <c r="G15" s="87" t="s">
        <v>1173</v>
      </c>
    </row>
    <row r="16" spans="1:7" ht="22.5" x14ac:dyDescent="0.25">
      <c r="A16" s="83" t="s">
        <v>1163</v>
      </c>
      <c r="C16" s="85" t="s">
        <v>1164</v>
      </c>
      <c r="D16" s="86" t="s">
        <v>1166</v>
      </c>
      <c r="E16" s="83" t="s">
        <v>1165</v>
      </c>
      <c r="F16" s="84" t="s">
        <v>1167</v>
      </c>
      <c r="G16" s="84" t="s">
        <v>1168</v>
      </c>
    </row>
    <row r="17" spans="1:7" ht="33.75" x14ac:dyDescent="0.25">
      <c r="A17" s="83" t="s">
        <v>1157</v>
      </c>
      <c r="C17" s="85" t="s">
        <v>1158</v>
      </c>
      <c r="D17" s="86" t="s">
        <v>1160</v>
      </c>
      <c r="E17" s="83" t="s">
        <v>1159</v>
      </c>
      <c r="F17" s="84" t="s">
        <v>1161</v>
      </c>
      <c r="G17" s="84" t="s">
        <v>1162</v>
      </c>
    </row>
    <row r="18" spans="1:7" ht="33.75" x14ac:dyDescent="0.25">
      <c r="A18" s="83" t="s">
        <v>1152</v>
      </c>
      <c r="C18" s="85" t="s">
        <v>1154</v>
      </c>
      <c r="D18" s="86" t="s">
        <v>1298</v>
      </c>
      <c r="E18" s="83" t="s">
        <v>1153</v>
      </c>
      <c r="F18" s="84" t="s">
        <v>1155</v>
      </c>
      <c r="G18" s="87" t="s">
        <v>1156</v>
      </c>
    </row>
    <row r="19" spans="1:7" ht="22.5" x14ac:dyDescent="0.25">
      <c r="A19" s="83" t="s">
        <v>1146</v>
      </c>
      <c r="C19" s="85" t="s">
        <v>1147</v>
      </c>
      <c r="D19" s="86" t="s">
        <v>1149</v>
      </c>
      <c r="E19" s="83" t="s">
        <v>1148</v>
      </c>
      <c r="F19" s="84" t="s">
        <v>1150</v>
      </c>
      <c r="G19" s="84" t="s">
        <v>1151</v>
      </c>
    </row>
    <row r="20" spans="1:7" ht="22.5" x14ac:dyDescent="0.25">
      <c r="A20" s="83" t="s">
        <v>1243</v>
      </c>
      <c r="B20" s="84" t="s">
        <v>1250</v>
      </c>
      <c r="C20" s="85" t="s">
        <v>1251</v>
      </c>
      <c r="D20" s="86" t="s">
        <v>1253</v>
      </c>
      <c r="E20" s="83" t="s">
        <v>1252</v>
      </c>
      <c r="F20" s="84" t="s">
        <v>1118</v>
      </c>
      <c r="G20" s="84" t="s">
        <v>1254</v>
      </c>
    </row>
    <row r="21" spans="1:7" ht="22.5" x14ac:dyDescent="0.25">
      <c r="A21" s="83" t="s">
        <v>1255</v>
      </c>
      <c r="B21" s="88" t="s">
        <v>1256</v>
      </c>
      <c r="C21" s="85" t="s">
        <v>1257</v>
      </c>
      <c r="D21" s="86" t="s">
        <v>1259</v>
      </c>
      <c r="E21" s="83" t="s">
        <v>1258</v>
      </c>
      <c r="F21" s="84" t="s">
        <v>1261</v>
      </c>
      <c r="G21" s="84" t="s">
        <v>1260</v>
      </c>
    </row>
    <row r="22" spans="1:7" ht="45" x14ac:dyDescent="0.25">
      <c r="A22" s="83" t="s">
        <v>1141</v>
      </c>
      <c r="C22" s="85" t="s">
        <v>1142</v>
      </c>
      <c r="D22" s="86" t="s">
        <v>1144</v>
      </c>
      <c r="E22" s="83" t="s">
        <v>1143</v>
      </c>
      <c r="F22" s="84" t="s">
        <v>1080</v>
      </c>
      <c r="G22" s="84" t="s">
        <v>1145</v>
      </c>
    </row>
    <row r="23" spans="1:7" ht="33.75" x14ac:dyDescent="0.25">
      <c r="A23" s="83" t="s">
        <v>1219</v>
      </c>
      <c r="C23" s="85" t="s">
        <v>1220</v>
      </c>
      <c r="D23" s="86" t="s">
        <v>1222</v>
      </c>
      <c r="E23" s="83" t="s">
        <v>1221</v>
      </c>
      <c r="F23" s="84" t="s">
        <v>1223</v>
      </c>
      <c r="G23" s="84" t="s">
        <v>1224</v>
      </c>
    </row>
    <row r="24" spans="1:7" ht="33.75" x14ac:dyDescent="0.25">
      <c r="A24" s="83" t="s">
        <v>1242</v>
      </c>
      <c r="B24" s="87" t="s">
        <v>1244</v>
      </c>
      <c r="C24" s="85" t="s">
        <v>1245</v>
      </c>
      <c r="D24" s="86" t="s">
        <v>1247</v>
      </c>
      <c r="E24" s="83" t="s">
        <v>1246</v>
      </c>
      <c r="F24" s="84" t="s">
        <v>1248</v>
      </c>
      <c r="G24" s="84" t="s">
        <v>1249</v>
      </c>
    </row>
    <row r="25" spans="1:7" ht="33.75" x14ac:dyDescent="0.25">
      <c r="A25" s="83" t="s">
        <v>1137</v>
      </c>
      <c r="C25" s="85" t="s">
        <v>1138</v>
      </c>
      <c r="D25" s="86" t="s">
        <v>1299</v>
      </c>
      <c r="E25" s="83" t="s">
        <v>1139</v>
      </c>
      <c r="F25" s="84" t="s">
        <v>1124</v>
      </c>
      <c r="G25" s="84" t="s">
        <v>1140</v>
      </c>
    </row>
    <row r="26" spans="1:7" ht="45" x14ac:dyDescent="0.25">
      <c r="A26" s="83" t="s">
        <v>1131</v>
      </c>
      <c r="C26" s="85" t="s">
        <v>1132</v>
      </c>
      <c r="D26" s="86" t="s">
        <v>1134</v>
      </c>
      <c r="E26" s="83" t="s">
        <v>1133</v>
      </c>
      <c r="F26" s="84" t="s">
        <v>1135</v>
      </c>
      <c r="G26" s="84" t="s">
        <v>1136</v>
      </c>
    </row>
    <row r="27" spans="1:7" ht="33.75" x14ac:dyDescent="0.25">
      <c r="A27" s="83" t="s">
        <v>1237</v>
      </c>
      <c r="B27" s="87" t="s">
        <v>1240</v>
      </c>
      <c r="C27" s="85" t="s">
        <v>1238</v>
      </c>
      <c r="D27" s="86" t="s">
        <v>1700</v>
      </c>
      <c r="E27" s="83" t="s">
        <v>1239</v>
      </c>
      <c r="F27" s="84" t="s">
        <v>1701</v>
      </c>
      <c r="G27" s="84" t="s">
        <v>1241</v>
      </c>
    </row>
    <row r="28" spans="1:7" ht="45" x14ac:dyDescent="0.25">
      <c r="A28" s="83" t="s">
        <v>1126</v>
      </c>
      <c r="C28" s="85" t="s">
        <v>1127</v>
      </c>
      <c r="D28" s="86" t="s">
        <v>1300</v>
      </c>
      <c r="E28" s="83" t="s">
        <v>1128</v>
      </c>
      <c r="F28" s="84" t="s">
        <v>1129</v>
      </c>
      <c r="G28" s="87" t="s">
        <v>1130</v>
      </c>
    </row>
    <row r="29" spans="1:7" ht="33.75" x14ac:dyDescent="0.25">
      <c r="A29" s="83" t="s">
        <v>1120</v>
      </c>
      <c r="C29" s="85" t="s">
        <v>1121</v>
      </c>
      <c r="D29" s="91" t="s">
        <v>1123</v>
      </c>
      <c r="E29" s="83" t="s">
        <v>1122</v>
      </c>
      <c r="F29" s="84" t="s">
        <v>1124</v>
      </c>
      <c r="G29" s="84" t="s">
        <v>1125</v>
      </c>
    </row>
    <row r="30" spans="1:7" ht="33.75" x14ac:dyDescent="0.25">
      <c r="A30" s="83" t="s">
        <v>1114</v>
      </c>
      <c r="C30" s="85" t="s">
        <v>1115</v>
      </c>
      <c r="D30" s="86" t="s">
        <v>1117</v>
      </c>
      <c r="E30" s="83" t="s">
        <v>1116</v>
      </c>
      <c r="F30" s="84" t="s">
        <v>1118</v>
      </c>
      <c r="G30" s="84" t="s">
        <v>1119</v>
      </c>
    </row>
    <row r="31" spans="1:7" ht="33.75" x14ac:dyDescent="0.25">
      <c r="A31" s="83" t="s">
        <v>1108</v>
      </c>
      <c r="C31" s="85" t="s">
        <v>1109</v>
      </c>
      <c r="D31" s="86" t="s">
        <v>1111</v>
      </c>
      <c r="E31" s="83" t="s">
        <v>1110</v>
      </c>
      <c r="F31" s="84" t="s">
        <v>1112</v>
      </c>
      <c r="G31" s="89" t="s">
        <v>1113</v>
      </c>
    </row>
    <row r="32" spans="1:7" ht="22.5" x14ac:dyDescent="0.25">
      <c r="A32" s="83" t="s">
        <v>1103</v>
      </c>
      <c r="C32" s="85" t="s">
        <v>1104</v>
      </c>
      <c r="D32" s="86" t="s">
        <v>1106</v>
      </c>
      <c r="E32" s="83" t="s">
        <v>1105</v>
      </c>
      <c r="F32" s="84" t="s">
        <v>1080</v>
      </c>
      <c r="G32" s="84" t="s">
        <v>1107</v>
      </c>
    </row>
    <row r="33" spans="1:7" ht="33.75" x14ac:dyDescent="0.25">
      <c r="A33" s="83" t="s">
        <v>1098</v>
      </c>
      <c r="C33" s="85" t="s">
        <v>1099</v>
      </c>
      <c r="D33" s="86" t="s">
        <v>1102</v>
      </c>
      <c r="E33" s="83" t="s">
        <v>1100</v>
      </c>
      <c r="F33" s="84" t="s">
        <v>1080</v>
      </c>
      <c r="G33" s="84" t="s">
        <v>1101</v>
      </c>
    </row>
    <row r="34" spans="1:7" ht="33.75" x14ac:dyDescent="0.25">
      <c r="A34" s="83" t="s">
        <v>1230</v>
      </c>
      <c r="B34" s="88" t="s">
        <v>1231</v>
      </c>
      <c r="C34" s="85" t="s">
        <v>1232</v>
      </c>
      <c r="D34" s="86" t="s">
        <v>1234</v>
      </c>
      <c r="E34" s="83" t="s">
        <v>1233</v>
      </c>
      <c r="F34" s="84" t="s">
        <v>1235</v>
      </c>
      <c r="G34" s="84" t="s">
        <v>1236</v>
      </c>
    </row>
    <row r="35" spans="1:7" ht="33.75" x14ac:dyDescent="0.25">
      <c r="A35" s="83" t="s">
        <v>1082</v>
      </c>
      <c r="C35" s="85" t="s">
        <v>1083</v>
      </c>
      <c r="D35" s="86" t="s">
        <v>1085</v>
      </c>
      <c r="E35" s="83" t="s">
        <v>1084</v>
      </c>
      <c r="F35" s="84" t="s">
        <v>1086</v>
      </c>
      <c r="G35" s="84" t="s">
        <v>1087</v>
      </c>
    </row>
    <row r="36" spans="1:7" ht="45" x14ac:dyDescent="0.25">
      <c r="A36" s="83" t="s">
        <v>1225</v>
      </c>
      <c r="B36" s="84" t="s">
        <v>1226</v>
      </c>
      <c r="C36" s="85" t="s">
        <v>1227</v>
      </c>
      <c r="D36" s="86" t="s">
        <v>1301</v>
      </c>
      <c r="E36" s="83" t="s">
        <v>1228</v>
      </c>
      <c r="F36" s="84" t="s">
        <v>1080</v>
      </c>
      <c r="G36" s="84" t="s">
        <v>1229</v>
      </c>
    </row>
    <row r="37" spans="1:7" ht="22.5" x14ac:dyDescent="0.25">
      <c r="A37" s="83" t="s">
        <v>1088</v>
      </c>
      <c r="C37" s="85" t="s">
        <v>1089</v>
      </c>
      <c r="D37" s="86" t="s">
        <v>1091</v>
      </c>
      <c r="E37" s="83" t="s">
        <v>1090</v>
      </c>
      <c r="F37" s="84" t="s">
        <v>1092</v>
      </c>
      <c r="G37" s="84" t="s">
        <v>1093</v>
      </c>
    </row>
    <row r="38" spans="1:7" ht="22.5" x14ac:dyDescent="0.25">
      <c r="A38" s="83" t="s">
        <v>1088</v>
      </c>
      <c r="C38" s="85" t="s">
        <v>1089</v>
      </c>
      <c r="D38" s="86" t="s">
        <v>1091</v>
      </c>
      <c r="E38" s="83" t="s">
        <v>1090</v>
      </c>
      <c r="F38" s="84" t="s">
        <v>1092</v>
      </c>
      <c r="G38" s="84" t="s">
        <v>1093</v>
      </c>
    </row>
    <row r="39" spans="1:7" ht="45" x14ac:dyDescent="0.25">
      <c r="A39" s="83" t="s">
        <v>1076</v>
      </c>
      <c r="C39" s="85" t="s">
        <v>1077</v>
      </c>
      <c r="D39" s="86" t="s">
        <v>1079</v>
      </c>
      <c r="E39" s="83" t="s">
        <v>1078</v>
      </c>
      <c r="F39" s="84" t="s">
        <v>1080</v>
      </c>
      <c r="G39" s="84" t="s">
        <v>1081</v>
      </c>
    </row>
    <row r="40" spans="1:7" ht="22.5" x14ac:dyDescent="0.25">
      <c r="A40" s="83" t="s">
        <v>1070</v>
      </c>
      <c r="C40" s="85" t="s">
        <v>1071</v>
      </c>
      <c r="D40" s="86" t="s">
        <v>1073</v>
      </c>
      <c r="E40" s="83" t="s">
        <v>1072</v>
      </c>
      <c r="F40" s="84" t="s">
        <v>1074</v>
      </c>
      <c r="G40" s="84" t="s">
        <v>1075</v>
      </c>
    </row>
    <row r="41" spans="1:7" ht="33.75" x14ac:dyDescent="0.25">
      <c r="A41" s="83" t="s">
        <v>1063</v>
      </c>
      <c r="C41" s="85" t="s">
        <v>1064</v>
      </c>
      <c r="D41" s="86" t="s">
        <v>1066</v>
      </c>
      <c r="E41" s="83" t="s">
        <v>1065</v>
      </c>
      <c r="F41" s="84" t="s">
        <v>1068</v>
      </c>
      <c r="G41" s="88" t="s">
        <v>1069</v>
      </c>
    </row>
  </sheetData>
  <sortState ref="A2:G41">
    <sortCondition ref="A2:A41"/>
  </sortState>
  <pageMargins left="0.7" right="0.7" top="0.75" bottom="0.75" header="0.3" footer="0.3"/>
  <pageSetup orientation="portrait" horizontalDpi="4294967293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2D493DCF-3130-4692-AF44-81A46C8AC71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Supplies</vt:lpstr>
      <vt:lpstr>Jobs</vt:lpstr>
      <vt:lpstr>Misbehave</vt:lpstr>
      <vt:lpstr>Nav Cards</vt:lpstr>
      <vt:lpstr>Local Color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</cp:lastModifiedBy>
  <dcterms:created xsi:type="dcterms:W3CDTF">2013-10-28T14:52:34Z</dcterms:created>
  <dcterms:modified xsi:type="dcterms:W3CDTF">2015-09-24T03:24:17Z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986650851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george.krubski@merck.com</vt:lpwstr>
  </property>
  <property fmtid="{D5CDD505-2E9C-101B-9397-08002B2CF9AE}" pid="6" name="_AuthorEmailDisplayName">
    <vt:lpwstr>Krubski, George</vt:lpwstr>
  </property>
  <property fmtid="{D5CDD505-2E9C-101B-9397-08002B2CF9AE}" pid="7" name="_PreviousAdHocReviewCycleID">
    <vt:i4>2142487051</vt:i4>
  </property>
  <property fmtid="{D5CDD505-2E9C-101B-9397-08002B2CF9AE}" pid="8" name="docIndexRef">
    <vt:lpwstr>69c009eb-71c8-4e67-9918-02db5fda5728</vt:lpwstr>
  </property>
  <property fmtid="{D5CDD505-2E9C-101B-9397-08002B2CF9AE}" pid="9" name="bjSaver">
    <vt:lpwstr>p/O3ZXijV9BwMAZvtqLGdPnPB8M5EPlF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11" name="bjDocumentLabelXML-0">
    <vt:lpwstr>nternal/label"&gt;&lt;element uid="9920fcc9-9f43-4d43-9e3e-b98a219cfd55" value="" /&gt;&lt;/sisl&gt;</vt:lpwstr>
  </property>
  <property fmtid="{D5CDD505-2E9C-101B-9397-08002B2CF9AE}" pid="12" name="bjDocumentSecurityLabel">
    <vt:lpwstr>Not Classified</vt:lpwstr>
  </property>
  <property fmtid="{D5CDD505-2E9C-101B-9397-08002B2CF9AE}" pid="13" name="_ReviewingToolsShownOnce">
    <vt:lpwstr/>
  </property>
</Properties>
</file>